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Документы\ЗАВ.ФИН.ОТДЕЛОМ\БЮДЖЕТ на 2019год , 2020 и 2021 годов\ПРОЕКТ об исполнении бюджета за 2022 год\Приложение к проекту об исполнении бюджета МО п. Уршельскийза 2021 год\"/>
    </mc:Choice>
  </mc:AlternateContent>
  <bookViews>
    <workbookView xWindow="0" yWindow="0" windowWidth="16380" windowHeight="8190" tabRatio="991"/>
  </bookViews>
  <sheets>
    <sheet name="2022" sheetId="1" r:id="rId1"/>
  </sheets>
  <calcPr calcId="152511" iterateDelta="1E-4"/>
</workbook>
</file>

<file path=xl/calcChain.xml><?xml version="1.0" encoding="utf-8"?>
<calcChain xmlns="http://schemas.openxmlformats.org/spreadsheetml/2006/main">
  <c r="H116" i="1" l="1"/>
  <c r="H117" i="1"/>
  <c r="H118" i="1"/>
  <c r="H114" i="1"/>
  <c r="H103" i="1" l="1"/>
  <c r="H102" i="1" s="1"/>
  <c r="H101" i="1" s="1"/>
  <c r="H99" i="1"/>
  <c r="H67" i="1" l="1"/>
  <c r="H66" i="1" s="1"/>
  <c r="H62" i="1"/>
  <c r="H48" i="1" l="1"/>
  <c r="H113" i="1" l="1"/>
  <c r="H112" i="1" s="1"/>
  <c r="H111" i="1" s="1"/>
  <c r="H109" i="1"/>
  <c r="H108" i="1" s="1"/>
  <c r="H107" i="1" s="1"/>
  <c r="H106" i="1" s="1"/>
  <c r="H98" i="1"/>
  <c r="H97" i="1" s="1"/>
  <c r="H96" i="1" s="1"/>
  <c r="H93" i="1"/>
  <c r="H91" i="1"/>
  <c r="H86" i="1"/>
  <c r="H85" i="1" s="1"/>
  <c r="H84" i="1" s="1"/>
  <c r="H82" i="1"/>
  <c r="H80" i="1"/>
  <c r="H78" i="1"/>
  <c r="H73" i="1"/>
  <c r="H72" i="1" l="1"/>
  <c r="H70" i="1"/>
  <c r="H90" i="1"/>
  <c r="H89" i="1" s="1"/>
  <c r="H88" i="1" s="1"/>
  <c r="H69" i="1" l="1"/>
  <c r="H10" i="1" s="1"/>
  <c r="H55" i="1"/>
  <c r="H43" i="1"/>
  <c r="H42" i="1" s="1"/>
  <c r="H32" i="1"/>
  <c r="H31" i="1" s="1"/>
  <c r="H30" i="1" s="1"/>
  <c r="H29" i="1" s="1"/>
  <c r="H21" i="1" l="1"/>
  <c r="H20" i="1" s="1"/>
  <c r="H19" i="1" s="1"/>
  <c r="H14" i="1"/>
  <c r="H13" i="1" s="1"/>
  <c r="H12" i="1" s="1"/>
  <c r="H11" i="1" l="1"/>
  <c r="I62" i="1"/>
  <c r="H59" i="1"/>
  <c r="I55" i="1"/>
  <c r="I48" i="1"/>
  <c r="I47" i="1" s="1"/>
  <c r="I41" i="1" s="1"/>
  <c r="H47" i="1"/>
  <c r="I38" i="1"/>
  <c r="H38" i="1"/>
  <c r="H37" i="1" s="1"/>
  <c r="H36" i="1" s="1"/>
  <c r="H35" i="1" l="1"/>
  <c r="I37" i="1"/>
  <c r="I36" i="1" s="1"/>
  <c r="I35" i="1" s="1"/>
  <c r="I10" i="1" s="1"/>
  <c r="I54" i="1"/>
  <c r="H41" i="1"/>
  <c r="H40" i="1" s="1"/>
  <c r="H54" i="1"/>
  <c r="H53" i="1" s="1"/>
</calcChain>
</file>

<file path=xl/sharedStrings.xml><?xml version="1.0" encoding="utf-8"?>
<sst xmlns="http://schemas.openxmlformats.org/spreadsheetml/2006/main" count="517" uniqueCount="172">
  <si>
    <t>Название показателя</t>
  </si>
  <si>
    <t>Бюджетная классификация</t>
  </si>
  <si>
    <t>Вед</t>
  </si>
  <si>
    <t>РЗ</t>
  </si>
  <si>
    <t>ПР.</t>
  </si>
  <si>
    <t>ЦСР</t>
  </si>
  <si>
    <t>ВР</t>
  </si>
  <si>
    <t>Эк. класс.</t>
  </si>
  <si>
    <t>Администрация муниципального образования поселка Уршельский (сельское поселение) Гусь-Хрустального района Владимирской области</t>
  </si>
  <si>
    <t>703</t>
  </si>
  <si>
    <t>01</t>
  </si>
  <si>
    <t>000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</si>
  <si>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</si>
  <si>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04</t>
  </si>
  <si>
    <t>Непрограммные расходы органов местного самоуправления</t>
  </si>
  <si>
    <t>99</t>
  </si>
  <si>
    <t>Иные непрограммные расходы</t>
  </si>
  <si>
    <t>99 9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</si>
  <si>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</si>
  <si>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</si>
  <si>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государственных органов (закупка товаров, работ и услуг для  обеспечения государственных (муниципальных) нужд)</t>
  </si>
  <si>
    <t>99 9 00 00190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</si>
  <si>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</si>
  <si>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ГА110</t>
  </si>
  <si>
    <t>11</t>
  </si>
  <si>
    <t>800</t>
  </si>
  <si>
    <t>Другие общегосударственные вопросы</t>
  </si>
  <si>
    <t>13</t>
  </si>
  <si>
    <t>Расходы на обеспечение функций органов местного самоуправления (Межбюджетные трансферты)</t>
  </si>
  <si>
    <t>500</t>
  </si>
  <si>
    <t>Обеспечение деятельности (оказание услуг) подведомственных учреждений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</si>
  <si>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99 9 00 00590</t>
  </si>
  <si>
    <t>100</t>
  </si>
  <si>
    <t>Обеспечение деятельности (оказание услуг) подведомственных учреждений муниципального образования (закупка товаров, работ и услуг для обеспечения государственных (муниципальных) нужд</t>
  </si>
  <si>
    <t>200</t>
  </si>
  <si>
    <t>221</t>
  </si>
  <si>
    <t>Обеспечение деятельности (оказание услуг) подведомственных учреждений муниципального образования (иные бюджетные ассигнования)</t>
  </si>
  <si>
    <t>Расходы на обеспечение деятельности учреждений по хозяйственному обслуживанию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</si>
  <si>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99 9 00 00591</t>
  </si>
  <si>
    <t>Расходы на обеспечение деятельности учреждений по хозяйственному обслуживанию(закупка товаров, работ и услуг для обеспечения государственных (муниципальных) нужд</t>
  </si>
  <si>
    <t>Уплата членских взносов в ассоциацию муниципальных образований (иные бюджетные ассигнования)</t>
  </si>
  <si>
    <t>99 9 00 20600</t>
  </si>
  <si>
    <t>290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</si>
  <si>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</si>
  <si>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</si>
  <si>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</si>
  <si>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</si>
  <si>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</si>
  <si>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</si>
  <si>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</si>
  <si>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НАЦИОНАЛЬНАЯ БЕЗОПАСНОСТЬ И ПРАВООХРАНИТЕЛЬНАЯ ДЕЯТЕЛЬНОСТЬ</t>
  </si>
  <si>
    <t>01 0 02</t>
  </si>
  <si>
    <t>Создание минерализированных полос прилегающей территории(закупка товаров, работ и услуг для обеспечения государственных (муниципальных) нужд)</t>
  </si>
  <si>
    <t>01 0 02 2ПБ24</t>
  </si>
  <si>
    <t>12</t>
  </si>
  <si>
    <t>ЖИЛИЩНО-КОММУНАЛЬНОЕ ХОЗЯЙСТВО</t>
  </si>
  <si>
    <t>05</t>
  </si>
  <si>
    <t>Жилищное хозяйство</t>
  </si>
  <si>
    <t>Муниципальная программа "Обеспечение устойчивого сокращения непригодного для проживания жилищного фонда муниципального образования поселок Уршельский на 2018-2022 годы"</t>
  </si>
  <si>
    <t>Основное мероприятие "Обеспечение устойчивого сокращения непригодного для проживания жилищного фонда "</t>
  </si>
  <si>
    <t>Обеспечение устойчивого сокращения непригодного для проживания жилищного фонда (капитальные вложения в объекты недвижимого имущества государственной (муниципальной) собственности)</t>
  </si>
  <si>
    <t>400</t>
  </si>
  <si>
    <t>05 0 F3</t>
  </si>
  <si>
    <t>Обеспечение устойчивого сокращения непригодного для проживания жилищного фонда за счет средств государственной корпорации-Фонда содействия реформирования ЖКХ (капитальные вложения в объекты недвижимого имущества государственной (муниципальной) собственности)</t>
  </si>
  <si>
    <t>05 0 F3 67483</t>
  </si>
  <si>
    <t>05 0 F3 67484</t>
  </si>
  <si>
    <t>05 0 F3 6748S</t>
  </si>
  <si>
    <t>Обеспечение мероприятий по капитальному ремонту многоквартирных домов (закупка товаров, работ и услуг для обеспечения государственных (муниципальных) нужд)</t>
  </si>
  <si>
    <t>99 9 00 09601</t>
  </si>
  <si>
    <t>Расходы на капитальный ремонт муниципального жилищного фонда (закупка товаров, работ и услуг для обеспечения государственных (муниципальных)нужд)</t>
  </si>
  <si>
    <t>99 9 00 2Ж110</t>
  </si>
  <si>
    <t>Содержание и текущий ремонт муниципального жилого фонда (закупка товаров, работ и услуг для обеспечения государственных (муниципальных) нужд)</t>
  </si>
  <si>
    <t>99 9 00 2Ж120</t>
  </si>
  <si>
    <t>Благоустройство</t>
  </si>
  <si>
    <t>Муниципальная программа "Благоустройство территории в муниципальном образовании посёлок Уршельский в  2019-2021 годах"</t>
  </si>
  <si>
    <t>Основное мероприятие "Создание условий по обеспечению безопасной и комфортной окружающей среды для населения, проживающего на территории муниципального образования"</t>
  </si>
  <si>
    <t>02 0 01</t>
  </si>
  <si>
    <t>Уборка территории муниципального образования  (закупка товаров, работ и услуг для обеспечения государственных (муниципальных) нужд)</t>
  </si>
  <si>
    <t>02 0 01 2Б011</t>
  </si>
  <si>
    <t>Спиливание аварийных деревьев  (закупка товаров, работ и услуг для обеспечения государственных (муниципальных) нужд)</t>
  </si>
  <si>
    <t>02 0 01 2Б013</t>
  </si>
  <si>
    <t>Окос травы (закупка товаров, работ и услуг для обеспечения государственных (муниципальных) нужд)</t>
  </si>
  <si>
    <t>02 0 01 2Б017</t>
  </si>
  <si>
    <t>Основное мероприятие "Организация качественного и бесперебойного освещения территории муниципального образования"</t>
  </si>
  <si>
    <t>02 0 02</t>
  </si>
  <si>
    <t>Проведение ремонта и технического обслуживания светильников уличного освещения  (закупка товаров, работ и услуг для обеспечения государственных (муниципальных) нужд)</t>
  </si>
  <si>
    <t>02 0 02 2Б021</t>
  </si>
  <si>
    <t>Потребление электрической энергии объектами уличного освещения и светофорного хозяйства (закупка товаров, работ и услуг для обеспечения государственных (муниципальных) нужд)</t>
  </si>
  <si>
    <t>02 0 02 2Б022</t>
  </si>
  <si>
    <t>Основное мероприятие "Создание условий по качественному содержанию объектов благоустройства и монументальных объектов муниципального образования"</t>
  </si>
  <si>
    <t>02 0 03</t>
  </si>
  <si>
    <t>Организация и содержание мест захоронения (закупка товаров, работ и услуг для обеспечения государственных (муниципальных) нужд)</t>
  </si>
  <si>
    <t>02 0 03 2Б035</t>
  </si>
  <si>
    <t>КУЛЬТУРА, КИНЕМАТОГРАФИЯ</t>
  </si>
  <si>
    <t>08</t>
  </si>
  <si>
    <t>Культура</t>
  </si>
  <si>
    <t>МКУК Уршельское ЦКО</t>
  </si>
  <si>
    <t>03 0 02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</si>
  <si>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</si>
  <si>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(оказания услуг) МКУК Уршельское ЦКО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</si>
  <si>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(оказания услуг) МКУК Уршельское ЦКО (закупка товаров, работ и услуг для обеспечения государственных (муниципальных) нужд)</t>
  </si>
  <si>
    <t>Расходы на обеспечение деятельности (оказания услуг) МКУК Уршельское ЦКО (иные бюджетные ассигнования)</t>
  </si>
  <si>
    <t>Предоставление мер социальной поддержки по оплате за содержание и ремонт жилья,  услуг теплоснабжения (отопления) и электроснабжения работникам культуры</t>
  </si>
  <si>
    <t>Предоставление мер социальной поддержки по оплате за содержание и ремонт жилья,  услуг теплоснабжения (отопления) и электроснабжения работникам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</si>
  <si>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Другие вопросы в области культуры, кинематографии</t>
  </si>
  <si>
    <t>Расходы на обеспечение деятельности учреждений по хозяйственному обслуживанию</t>
  </si>
  <si>
    <t>Расходы на обеспечение деятельности (оказание услуг) централизованных бухгалтерий</t>
  </si>
  <si>
    <t>99 9 00 ЦБ590</t>
  </si>
  <si>
    <t>Расходы на обеспечение деятельности (оказание услуг) централизованных бухгалтерий (за счет местного бюджета)  (расходы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</si>
  <si>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централизованных бухгалтерий (за счет местного бюджета)  (закупка товаров, работ и услуг для обеспечения государственных (муниципальных) нужд)</t>
  </si>
  <si>
    <t>СОЦИАЛЬНАЯ ПОЛИТИКА</t>
  </si>
  <si>
    <t>10</t>
  </si>
  <si>
    <t>Пенсионное обеспечение</t>
  </si>
  <si>
    <t>99 9 00 10950</t>
  </si>
  <si>
    <t>263</t>
  </si>
  <si>
    <t>Доплаты к пенсиям муниципальным служащим и лицам, замещавшим муниципальные должности (социальное обеспечение и иные выплаты населению)</t>
  </si>
  <si>
    <t>300</t>
  </si>
  <si>
    <t>Физическая культура и спорт</t>
  </si>
  <si>
    <t>Физическая культура</t>
  </si>
  <si>
    <t>99 9 00 2СП10</t>
  </si>
  <si>
    <t>СРЕДСТВА МАССОВОЙ ИНФОРМАЦИИ</t>
  </si>
  <si>
    <t>Периодическая печать и издательства</t>
  </si>
  <si>
    <t>00</t>
  </si>
  <si>
    <t>Расходы на обеспечение функций администрации муниципального образования по размещению информации в средствах массовой информации (закупка товаров, работ и услуг для обеспечения государственных (муниципальных) нужд)</t>
  </si>
  <si>
    <t>99 9 00 0И290</t>
  </si>
  <si>
    <t>ОБЩЕГОСУДАРСТВЕННЫЕ ВОПРОСЫ</t>
  </si>
  <si>
    <r>
      <rPr>
        <sz val="14"/>
        <rFont val="Times New Roman Cyr"/>
        <family val="1"/>
        <charset val="204"/>
      </rPr>
      <t xml:space="preserve">Приложение № 2 к решению Совета народных депутатов   от </t>
    </r>
    <r>
      <rPr>
        <u/>
        <sz val="14"/>
        <rFont val="Times New Roman Cyr"/>
        <family val="1"/>
        <charset val="204"/>
      </rPr>
      <t>№</t>
    </r>
  </si>
  <si>
    <t>Муниципальная программа "Обеспечение пожарной безопасности на территории муниципального образования посёлок Уршельский (сельское поселение) на 2019-2023 годы</t>
  </si>
  <si>
    <t>Защита населения и территории от чрезвычайных ситуаций природного и техногенного характера, пожарная безопасность</t>
  </si>
  <si>
    <t>Организация и содержание мест захоронения (иные бюджетные ассигнования)</t>
  </si>
  <si>
    <t>Муниципальная  программа  муниципального образования поселок Уршельский (сельское поселение) «Сохранение и развитие сферы культуры муниципального образования поселок Уршельский на 2021 – 2025 годы»</t>
  </si>
  <si>
    <t>Основное мероприятие "Развитие культурно-досуговой деятельности МКУК Уршельское ЦКО"</t>
  </si>
  <si>
    <t>03 0 01</t>
  </si>
  <si>
    <t>03 0 01 S0390</t>
  </si>
  <si>
    <t>03 0 01 Д0590</t>
  </si>
  <si>
    <t>Основное мероприятие «Организационное обеспечение подготовки и проведения праздничных мероприятий»</t>
  </si>
  <si>
    <t>Расходы на проведение праздничных мероприятий (закупка товаров, работ и услуг для обеспечения государственных (муниципальных) нужд)</t>
  </si>
  <si>
    <t>030022Д020</t>
  </si>
  <si>
    <t>Основное мероприятие «Обеспечение развития контактов и культурных обменов»</t>
  </si>
  <si>
    <t>03 0 03</t>
  </si>
  <si>
    <t>Расходы МКУК «Уршельское ЦКО» по прокатной плате и авторским взносам (закупка товаров, работ и услуг для обеспечения государственных (муниципальных) нужд)</t>
  </si>
  <si>
    <t>030032Д030</t>
  </si>
  <si>
    <t>Основное мероприятие «Реализация противопожарных мероприятий, мероприятий по охране труда в учреждении и антитеррористическая защищенность учреждения (территории)»</t>
  </si>
  <si>
    <t>03 0 04</t>
  </si>
  <si>
    <t>Расходы на проведение мероприятий, направленных на обеспечение пожарной безопасности и охраны труда (закупка товаров, работ и услуг для обеспечения государственных (муниципальных) нужд)</t>
  </si>
  <si>
    <t>030042Д040</t>
  </si>
  <si>
    <t>99 9 00 71960</t>
  </si>
  <si>
    <t>Мероприятия в области спорта и физической культуры  (закупка товаров, работ и услуг для обеспечения государственных (муниципальных) нужд)</t>
  </si>
  <si>
    <t xml:space="preserve"> РАСХОДЫ БЮДЖЕТА МУНИЦИПАЛЬНОГО ОБРАЗОВАНИЯ ПОСЕЛОК УРШЕЛЬСКИЙ (СЕЛЬСКОЕ ПОСЕЛЕНИЕ) ГУСЬ-ХРУСТАЛЬНОГО РАЙОНА ВЛАДИМИРСКОЙ ОБЛАСТИ ЗА 2022 ГОД ПО ВЕДОМСТВЕННОЙ СТРУКТУРЕ РАСХОДОВ БЮДЖЕТОВ</t>
  </si>
  <si>
    <t>2022 год</t>
  </si>
  <si>
    <t>99 9 00 55491</t>
  </si>
  <si>
    <t>Поощрение региональных и управленческих команд за 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</si>
  <si>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"Развитие системы безопасности и защищенности муниципального образования от пожаров, угроз природного и техногенного характера"</t>
  </si>
  <si>
    <t>600</t>
  </si>
  <si>
    <t xml:space="preserve"> Обеспечение мероприятий по капитальному ремонту многоквартирных домов (предоставление субсидий бюджетным, автономным учреждениям и иным некоммерческим организациям)</t>
  </si>
  <si>
    <t>Ремонт существующих и обустройство новых контейнерных площадок (закупка товаров, работ и услуг для обеспечения государственных (муниципальных) нужд)</t>
  </si>
  <si>
    <t>02 0 03 22410</t>
  </si>
  <si>
    <t xml:space="preserve">Муниципальная программа"Энергосбережение и повышение энергетической эффективности на территории муниципального образования поселок Уршельский на 2019 - 2023 годы» </t>
  </si>
  <si>
    <t>06</t>
  </si>
  <si>
    <t>Основное мероприятие "Модернизация систем уличного наружного освещения на территории муниципального образования"</t>
  </si>
  <si>
    <t>06 0 06</t>
  </si>
  <si>
    <t>Модернизация уличного освещения на территории муниципального образования (закупка товаров, работ и услуг для обеспечения государственных (муниципальных) нужд)</t>
  </si>
  <si>
    <t>06 0 06 S0130</t>
  </si>
  <si>
    <t>Социальное обеспечение  населения</t>
  </si>
  <si>
    <t>Компенсация расходов, связанных с оказанием банных услуг (предоставление субсидий бюджетным, автономным учреждениям и иным некоммерческим организациям)</t>
  </si>
  <si>
    <t>99 9 00 2Б050</t>
  </si>
  <si>
    <t>Резервный фонд администрации муниципального образования  (социальное обеспечение и иные выплаты населению)</t>
  </si>
  <si>
    <t>99 9 00 2Ж100</t>
  </si>
  <si>
    <t>Обеспечение проведения выборов и референдумов</t>
  </si>
  <si>
    <t>07</t>
  </si>
  <si>
    <t>Обеспечение проведения выборов и референдумов (иные бюджетные ассигнования)</t>
  </si>
  <si>
    <t>99 9 00 2П120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</si>
</sst>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\ [$руб.-419];[Red]\-#,##0.00\ [$руб.-419]"/>
    <numFmt numFmtId="166" formatCode="#,##0.0"/>
  </numFmts>
  <fonts count="28" x14ac:knownFonts="1">
    <font>
      <sz val="10"/>
      <name val="Arial Cyr"/>
      <family val="2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4"/>
      <name val="Arial Cyr"/>
      <family val="2"/>
      <charset val="204"/>
    </font>
    <font>
      <u/>
      <sz val="14"/>
      <name val="Times New Roman Cyr"/>
      <family val="1"/>
      <charset val="204"/>
    </font>
    <font>
      <b/>
      <sz val="16"/>
      <name val="Arial Cyr"/>
      <family val="2"/>
      <charset val="204"/>
    </font>
    <font>
      <b/>
      <i/>
      <sz val="16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b/>
      <sz val="16"/>
      <name val="Arial"/>
      <family val="2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Arial Cyr"/>
      <family val="2"/>
      <charset val="204"/>
    </font>
    <font>
      <sz val="14"/>
      <name val="Arial"/>
      <family val="2"/>
      <charset val="204"/>
    </font>
    <font>
      <b/>
      <sz val="16"/>
      <color rgb="FF000000"/>
      <name val="Arial"/>
      <family val="2"/>
      <charset val="204"/>
    </font>
    <font>
      <sz val="16"/>
      <color rgb="FF000000"/>
      <name val="Arial"/>
      <family val="2"/>
      <charset val="204"/>
    </font>
    <font>
      <b/>
      <sz val="16"/>
      <color rgb="FF000000"/>
      <name val="Arial Cyr"/>
      <family val="2"/>
      <charset val="204"/>
    </font>
    <font>
      <b/>
      <sz val="16"/>
      <name val="Arial Cyr"/>
      <charset val="204"/>
    </font>
    <font>
      <i/>
      <sz val="14"/>
      <name val="Arial Cyr"/>
      <charset val="204"/>
    </font>
    <font>
      <i/>
      <sz val="15"/>
      <name val="Arial"/>
      <family val="2"/>
      <charset val="204"/>
    </font>
    <font>
      <i/>
      <sz val="14"/>
      <name val="Arial"/>
      <family val="2"/>
      <charset val="204"/>
    </font>
    <font>
      <b/>
      <sz val="14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99CC00"/>
        <bgColor rgb="FFFFCC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4" fillId="0" borderId="0" xfId="1" applyFont="1" applyAlignment="1">
      <alignment horizontal="center" vertical="center" wrapText="1" shrinkToFit="1"/>
    </xf>
    <xf numFmtId="0" fontId="4" fillId="0" borderId="0" xfId="1" applyFont="1" applyAlignment="1">
      <alignment horizontal="left" vertical="center" wrapText="1" shrinkToFit="1"/>
    </xf>
    <xf numFmtId="164" fontId="6" fillId="0" borderId="0" xfId="0" applyNumberFormat="1" applyFont="1" applyAlignment="1"/>
    <xf numFmtId="0" fontId="4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 shrinkToFit="1"/>
    </xf>
    <xf numFmtId="0" fontId="1" fillId="2" borderId="0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left" wrapText="1"/>
    </xf>
    <xf numFmtId="164" fontId="2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/>
    <xf numFmtId="0" fontId="1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166" fontId="8" fillId="0" borderId="1" xfId="0" applyNumberFormat="1" applyFont="1" applyBorder="1" applyAlignment="1">
      <alignment horizontal="right" vertical="top" shrinkToFit="1"/>
    </xf>
    <xf numFmtId="0" fontId="6" fillId="0" borderId="0" xfId="0" applyFont="1"/>
    <xf numFmtId="49" fontId="8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left" vertical="top" wrapText="1"/>
    </xf>
    <xf numFmtId="166" fontId="6" fillId="3" borderId="1" xfId="0" applyNumberFormat="1" applyFont="1" applyFill="1" applyBorder="1" applyAlignment="1">
      <alignment horizontal="right" vertical="top" shrinkToFit="1"/>
    </xf>
    <xf numFmtId="0" fontId="10" fillId="0" borderId="1" xfId="0" applyFont="1" applyBorder="1" applyAlignment="1">
      <alignment vertical="top" wrapText="1"/>
    </xf>
    <xf numFmtId="166" fontId="1" fillId="2" borderId="1" xfId="0" applyNumberFormat="1" applyFont="1" applyFill="1" applyBorder="1" applyAlignment="1">
      <alignment horizontal="right" vertical="top" shrinkToFit="1"/>
    </xf>
    <xf numFmtId="0" fontId="11" fillId="0" borderId="0" xfId="0" applyFont="1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right" vertical="top" shrinkToFit="1"/>
    </xf>
    <xf numFmtId="0" fontId="1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horizontal="left" vertical="top" wrapText="1"/>
    </xf>
    <xf numFmtId="166" fontId="8" fillId="0" borderId="1" xfId="0" applyNumberFormat="1" applyFont="1" applyBorder="1" applyAlignment="1">
      <alignment horizontal="right" vertical="top" wrapText="1"/>
    </xf>
    <xf numFmtId="166" fontId="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center" vertical="top" wrapText="1"/>
    </xf>
    <xf numFmtId="166" fontId="6" fillId="2" borderId="1" xfId="0" applyNumberFormat="1" applyFont="1" applyFill="1" applyBorder="1" applyAlignment="1">
      <alignment horizontal="right" vertical="top" shrinkToFit="1"/>
    </xf>
    <xf numFmtId="166" fontId="1" fillId="4" borderId="1" xfId="0" applyNumberFormat="1" applyFont="1" applyFill="1" applyBorder="1" applyAlignment="1">
      <alignment horizontal="right" vertical="top" shrinkToFit="1"/>
    </xf>
    <xf numFmtId="0" fontId="1" fillId="0" borderId="0" xfId="0" applyFont="1" applyBorder="1"/>
    <xf numFmtId="166" fontId="6" fillId="4" borderId="1" xfId="0" applyNumberFormat="1" applyFont="1" applyFill="1" applyBorder="1" applyAlignment="1">
      <alignment horizontal="right" vertical="top" shrinkToFit="1"/>
    </xf>
    <xf numFmtId="166" fontId="6" fillId="0" borderId="1" xfId="0" applyNumberFormat="1" applyFont="1" applyBorder="1" applyAlignment="1">
      <alignment horizontal="right" vertical="top" shrinkToFit="1"/>
    </xf>
    <xf numFmtId="0" fontId="9" fillId="0" borderId="1" xfId="0" applyFont="1" applyBorder="1" applyAlignment="1">
      <alignment vertical="top" wrapText="1"/>
    </xf>
    <xf numFmtId="166" fontId="1" fillId="0" borderId="1" xfId="0" applyNumberFormat="1" applyFont="1" applyBorder="1" applyAlignment="1">
      <alignment horizontal="right" vertical="top" shrinkToFit="1"/>
    </xf>
    <xf numFmtId="166" fontId="1" fillId="5" borderId="1" xfId="0" applyNumberFormat="1" applyFont="1" applyFill="1" applyBorder="1" applyAlignment="1">
      <alignment horizontal="right" vertical="top" shrinkToFit="1"/>
    </xf>
    <xf numFmtId="0" fontId="13" fillId="0" borderId="1" xfId="0" applyFont="1" applyBorder="1" applyAlignment="1">
      <alignment vertical="top" wrapText="1"/>
    </xf>
    <xf numFmtId="49" fontId="13" fillId="0" borderId="1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left" vertical="top" wrapText="1"/>
    </xf>
    <xf numFmtId="166" fontId="15" fillId="0" borderId="1" xfId="0" applyNumberFormat="1" applyFont="1" applyBorder="1" applyAlignment="1">
      <alignment horizontal="right" vertical="top" shrinkToFit="1"/>
    </xf>
    <xf numFmtId="166" fontId="1" fillId="0" borderId="1" xfId="0" applyNumberFormat="1" applyFont="1" applyBorder="1" applyAlignment="1">
      <alignment horizontal="right" vertical="top" wrapText="1"/>
    </xf>
    <xf numFmtId="166" fontId="17" fillId="0" borderId="1" xfId="0" applyNumberFormat="1" applyFont="1" applyBorder="1" applyAlignment="1">
      <alignment horizontal="right" vertical="top" shrinkToFit="1"/>
    </xf>
    <xf numFmtId="0" fontId="8" fillId="0" borderId="0" xfId="0" applyFont="1"/>
    <xf numFmtId="0" fontId="18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166" fontId="8" fillId="2" borderId="1" xfId="0" applyNumberFormat="1" applyFont="1" applyFill="1" applyBorder="1" applyAlignment="1">
      <alignment horizontal="right" vertical="top" shrinkToFit="1"/>
    </xf>
    <xf numFmtId="0" fontId="8" fillId="0" borderId="0" xfId="0" applyFont="1" applyBorder="1"/>
    <xf numFmtId="166" fontId="9" fillId="0" borderId="1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19" fillId="0" borderId="1" xfId="0" applyNumberFormat="1" applyFont="1" applyBorder="1" applyAlignment="1">
      <alignment horizontal="center" vertical="top" shrinkToFit="1"/>
    </xf>
    <xf numFmtId="49" fontId="11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6" fillId="0" borderId="0" xfId="0" applyFont="1" applyBorder="1"/>
    <xf numFmtId="166" fontId="20" fillId="0" borderId="1" xfId="0" applyNumberFormat="1" applyFont="1" applyBorder="1"/>
    <xf numFmtId="166" fontId="21" fillId="0" borderId="1" xfId="0" applyNumberFormat="1" applyFont="1" applyBorder="1"/>
    <xf numFmtId="0" fontId="22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center" vertical="top" shrinkToFit="1"/>
    </xf>
    <xf numFmtId="49" fontId="22" fillId="0" borderId="1" xfId="0" applyNumberFormat="1" applyFont="1" applyBorder="1" applyAlignment="1">
      <alignment horizontal="center" vertical="top" shrinkToFit="1"/>
    </xf>
    <xf numFmtId="166" fontId="23" fillId="0" borderId="1" xfId="0" applyNumberFormat="1" applyFont="1" applyBorder="1" applyAlignment="1">
      <alignment horizontal="right" vertical="top" wrapText="1"/>
    </xf>
    <xf numFmtId="0" fontId="24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6" fillId="2" borderId="1" xfId="0" applyFont="1" applyFill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49" fontId="16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0" xfId="1" applyFont="1" applyBorder="1" applyAlignment="1">
      <alignment horizontal="left" vertical="top" wrapText="1" shrinkToFit="1"/>
    </xf>
    <xf numFmtId="0" fontId="0" fillId="0" borderId="0" xfId="0" applyAlignment="1">
      <alignment wrapText="1"/>
    </xf>
    <xf numFmtId="0" fontId="10" fillId="0" borderId="1" xfId="0" applyFont="1" applyBorder="1" applyAlignment="1">
      <alignment vertical="top" wrapTex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119"/>
  <sheetViews>
    <sheetView tabSelected="1" topLeftCell="A13" zoomScale="73" zoomScaleNormal="73" zoomScaleSheetLayoutView="80" zoomScalePageLayoutView="80" workbookViewId="0">
      <selection activeCell="H95" sqref="H95"/>
    </sheetView>
  </sheetViews>
  <sheetFormatPr defaultRowHeight="20.25" x14ac:dyDescent="0.3"/>
  <cols>
    <col min="1" max="1" width="87.7109375" style="1" customWidth="1"/>
    <col min="2" max="2" width="8.7109375" style="1" customWidth="1"/>
    <col min="3" max="4" width="6.140625" style="1"/>
    <col min="5" max="5" width="22.28515625" style="2" customWidth="1"/>
    <col min="6" max="6" width="11" style="1" customWidth="1"/>
    <col min="7" max="7" width="0" style="1" hidden="1"/>
    <col min="8" max="8" width="21.28515625" style="3" customWidth="1"/>
    <col min="9" max="9" width="0.28515625" style="1" customWidth="1"/>
    <col min="10" max="10" width="6.140625" style="1" hidden="1" customWidth="1"/>
    <col min="11" max="1021" width="6.140625" style="1"/>
    <col min="1022" max="1023" width="7.42578125"/>
  </cols>
  <sheetData>
    <row r="1" spans="1:1021" ht="53.1" customHeight="1" x14ac:dyDescent="0.2">
      <c r="A1" s="4"/>
      <c r="B1" s="4"/>
      <c r="C1" s="4"/>
      <c r="D1" s="4"/>
      <c r="E1" s="5"/>
      <c r="F1" s="79" t="s">
        <v>126</v>
      </c>
      <c r="G1" s="80"/>
      <c r="H1" s="80"/>
      <c r="I1" s="80"/>
      <c r="J1" s="80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</row>
    <row r="2" spans="1:1021" ht="17.25" customHeight="1" x14ac:dyDescent="0.2">
      <c r="A2" s="4"/>
      <c r="B2" s="4"/>
      <c r="C2" s="4"/>
      <c r="D2" s="4"/>
      <c r="E2" s="5"/>
      <c r="F2" s="80"/>
      <c r="G2" s="80"/>
      <c r="H2" s="80"/>
      <c r="I2" s="80"/>
      <c r="J2" s="80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</row>
    <row r="3" spans="1:1021" ht="17.649999999999999" customHeight="1" x14ac:dyDescent="0.25">
      <c r="A3" s="4"/>
      <c r="B3" s="7"/>
      <c r="C3" s="8"/>
      <c r="D3" s="7"/>
      <c r="E3" s="7"/>
      <c r="F3" s="8"/>
      <c r="G3" s="82"/>
      <c r="H3" s="82"/>
      <c r="I3" s="6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</row>
    <row r="4" spans="1:1021" ht="18" customHeight="1" x14ac:dyDescent="0.25">
      <c r="A4" s="83" t="s">
        <v>148</v>
      </c>
      <c r="B4" s="83"/>
      <c r="C4" s="83"/>
      <c r="D4" s="83"/>
      <c r="E4" s="83"/>
      <c r="F4" s="83"/>
      <c r="G4" s="83"/>
      <c r="H4" s="83"/>
      <c r="I4" s="6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</row>
    <row r="5" spans="1:1021" ht="19.5" customHeight="1" x14ac:dyDescent="0.25">
      <c r="A5" s="83"/>
      <c r="B5" s="83"/>
      <c r="C5" s="83"/>
      <c r="D5" s="83"/>
      <c r="E5" s="83"/>
      <c r="F5" s="83"/>
      <c r="G5" s="83"/>
      <c r="H5" s="83"/>
      <c r="I5" s="6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</row>
    <row r="6" spans="1:1021" ht="34.5" customHeight="1" x14ac:dyDescent="0.25">
      <c r="A6" s="83"/>
      <c r="B6" s="83"/>
      <c r="C6" s="83"/>
      <c r="D6" s="83"/>
      <c r="E6" s="83"/>
      <c r="F6" s="83"/>
      <c r="G6" s="83"/>
      <c r="H6" s="83"/>
      <c r="I6" s="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</row>
    <row r="7" spans="1:1021" ht="30.75" customHeight="1" x14ac:dyDescent="0.3">
      <c r="A7"/>
      <c r="B7" s="9"/>
      <c r="C7" s="9"/>
      <c r="D7" s="9"/>
      <c r="E7" s="10"/>
      <c r="F7" s="9"/>
      <c r="G7" s="9"/>
      <c r="H7" s="11"/>
      <c r="I7" s="12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</row>
    <row r="8" spans="1:1021" ht="56.25" customHeight="1" x14ac:dyDescent="0.2">
      <c r="A8" s="84" t="s">
        <v>0</v>
      </c>
      <c r="B8" s="85" t="s">
        <v>1</v>
      </c>
      <c r="C8" s="85"/>
      <c r="D8" s="85"/>
      <c r="E8" s="85"/>
      <c r="F8" s="85"/>
      <c r="G8" s="85"/>
      <c r="H8" s="86" t="s">
        <v>149</v>
      </c>
      <c r="I8" s="14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</row>
    <row r="9" spans="1:1021" ht="36.200000000000003" customHeight="1" x14ac:dyDescent="0.2">
      <c r="A9" s="84"/>
      <c r="B9" s="15" t="s">
        <v>2</v>
      </c>
      <c r="C9" s="13" t="s">
        <v>3</v>
      </c>
      <c r="D9" s="13" t="s">
        <v>4</v>
      </c>
      <c r="E9" s="13" t="s">
        <v>5</v>
      </c>
      <c r="F9" s="13" t="s">
        <v>6</v>
      </c>
      <c r="G9" s="13" t="s">
        <v>7</v>
      </c>
      <c r="H9" s="86"/>
      <c r="I9" s="14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</row>
    <row r="10" spans="1:1021" s="18" customFormat="1" ht="47.25" customHeight="1" x14ac:dyDescent="0.25">
      <c r="A10" s="78" t="s">
        <v>8</v>
      </c>
      <c r="B10" s="78"/>
      <c r="C10" s="78"/>
      <c r="D10" s="78"/>
      <c r="E10" s="78"/>
      <c r="F10" s="78"/>
      <c r="G10" s="78"/>
      <c r="H10" s="17">
        <f>H11+H29+H35+H40+H69+H96+H106+H111+H116</f>
        <v>69532.799999999988</v>
      </c>
      <c r="I10" s="17" t="e">
        <f>I11+I29+I35+#REF!+I40+I69+I96+I106+I111</f>
        <v>#REF!</v>
      </c>
    </row>
    <row r="11" spans="1:1021" x14ac:dyDescent="0.2">
      <c r="A11" s="16" t="s">
        <v>125</v>
      </c>
      <c r="B11" s="19" t="s">
        <v>9</v>
      </c>
      <c r="C11" s="19" t="s">
        <v>10</v>
      </c>
      <c r="D11" s="20"/>
      <c r="E11" s="21"/>
      <c r="F11" s="20"/>
      <c r="G11" s="20" t="s">
        <v>11</v>
      </c>
      <c r="H11" s="17">
        <f>H12+H19</f>
        <v>7760.6999999999989</v>
      </c>
      <c r="I11" s="22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</row>
    <row r="12" spans="1:1021" s="25" customFormat="1" ht="75" x14ac:dyDescent="0.3">
      <c r="A12" s="23" t="s">
        <v>12</v>
      </c>
      <c r="B12" s="19" t="s">
        <v>9</v>
      </c>
      <c r="C12" s="19" t="s">
        <v>10</v>
      </c>
      <c r="D12" s="19" t="s">
        <v>13</v>
      </c>
      <c r="E12" s="21"/>
      <c r="F12" s="20"/>
      <c r="G12" s="20" t="s">
        <v>11</v>
      </c>
      <c r="H12" s="17">
        <f>H13</f>
        <v>3956.7</v>
      </c>
      <c r="I12" s="24"/>
    </row>
    <row r="13" spans="1:1021" x14ac:dyDescent="0.2">
      <c r="A13" s="26" t="s">
        <v>14</v>
      </c>
      <c r="B13" s="27" t="s">
        <v>9</v>
      </c>
      <c r="C13" s="27" t="s">
        <v>10</v>
      </c>
      <c r="D13" s="27" t="s">
        <v>13</v>
      </c>
      <c r="E13" s="28" t="s">
        <v>15</v>
      </c>
      <c r="F13" s="20"/>
      <c r="G13" s="20"/>
      <c r="H13" s="29">
        <f>H14</f>
        <v>3956.7</v>
      </c>
      <c r="I13" s="24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</row>
    <row r="14" spans="1:1021" x14ac:dyDescent="0.2">
      <c r="A14" s="26" t="s">
        <v>16</v>
      </c>
      <c r="B14" s="27" t="s">
        <v>9</v>
      </c>
      <c r="C14" s="27" t="s">
        <v>10</v>
      </c>
      <c r="D14" s="27" t="s">
        <v>13</v>
      </c>
      <c r="E14" s="28" t="s">
        <v>17</v>
      </c>
      <c r="F14" s="20"/>
      <c r="G14" s="20"/>
      <c r="H14" s="29">
        <f>SUM(H15:H18)</f>
        <v>3956.7</v>
      </c>
      <c r="I14" s="2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</row>
    <row r="15" spans="1:1021" ht="112.5" x14ac:dyDescent="0.2">
      <c r="A15" s="72" t="s">
        <v>18</v>
      </c>
      <c r="B15" s="30">
        <v>703</v>
      </c>
      <c r="C15" s="27" t="s">
        <v>10</v>
      </c>
      <c r="D15" s="27" t="s">
        <v>13</v>
      </c>
      <c r="E15" s="31" t="s">
        <v>19</v>
      </c>
      <c r="F15" s="32">
        <v>100</v>
      </c>
      <c r="G15" s="30"/>
      <c r="H15" s="29">
        <v>2213.6999999999998</v>
      </c>
      <c r="I15" s="24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</row>
    <row r="16" spans="1:1021" ht="56.25" x14ac:dyDescent="0.2">
      <c r="A16" s="72" t="s">
        <v>20</v>
      </c>
      <c r="B16" s="30">
        <v>703</v>
      </c>
      <c r="C16" s="27" t="s">
        <v>10</v>
      </c>
      <c r="D16" s="27" t="s">
        <v>13</v>
      </c>
      <c r="E16" s="31" t="s">
        <v>21</v>
      </c>
      <c r="F16" s="32">
        <v>200</v>
      </c>
      <c r="G16" s="30"/>
      <c r="H16" s="29">
        <v>165.1</v>
      </c>
      <c r="I16" s="29">
        <v>157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</row>
    <row r="17" spans="1:1021" ht="131.25" x14ac:dyDescent="0.2">
      <c r="A17" s="72" t="s">
        <v>151</v>
      </c>
      <c r="B17" s="30">
        <v>703</v>
      </c>
      <c r="C17" s="27" t="s">
        <v>10</v>
      </c>
      <c r="D17" s="27" t="s">
        <v>13</v>
      </c>
      <c r="E17" s="31" t="s">
        <v>150</v>
      </c>
      <c r="F17" s="32">
        <v>100</v>
      </c>
      <c r="G17" s="30"/>
      <c r="H17" s="29">
        <v>97.2</v>
      </c>
      <c r="I17" s="29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</row>
    <row r="18" spans="1:1021" ht="112.5" x14ac:dyDescent="0.2">
      <c r="A18" s="72" t="s">
        <v>22</v>
      </c>
      <c r="B18" s="30">
        <v>703</v>
      </c>
      <c r="C18" s="27" t="s">
        <v>10</v>
      </c>
      <c r="D18" s="27" t="s">
        <v>13</v>
      </c>
      <c r="E18" s="31" t="s">
        <v>23</v>
      </c>
      <c r="F18" s="32">
        <v>100</v>
      </c>
      <c r="G18" s="30">
        <v>211</v>
      </c>
      <c r="H18" s="29">
        <v>1480.7</v>
      </c>
      <c r="I18" s="29">
        <v>1152.3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</row>
    <row r="19" spans="1:1021" s="18" customFormat="1" x14ac:dyDescent="0.25">
      <c r="A19" s="35" t="s">
        <v>26</v>
      </c>
      <c r="B19" s="39">
        <v>703</v>
      </c>
      <c r="C19" s="34" t="s">
        <v>10</v>
      </c>
      <c r="D19" s="19" t="s">
        <v>27</v>
      </c>
      <c r="E19" s="36"/>
      <c r="F19" s="19"/>
      <c r="G19" s="19" t="s">
        <v>11</v>
      </c>
      <c r="H19" s="37">
        <f>H20</f>
        <v>3803.9999999999995</v>
      </c>
      <c r="I19" s="37">
        <v>2792.5</v>
      </c>
    </row>
    <row r="20" spans="1:1021" x14ac:dyDescent="0.2">
      <c r="A20" s="26" t="s">
        <v>14</v>
      </c>
      <c r="B20" s="27" t="s">
        <v>9</v>
      </c>
      <c r="C20" s="27" t="s">
        <v>10</v>
      </c>
      <c r="D20" s="27" t="s">
        <v>27</v>
      </c>
      <c r="E20" s="28" t="s">
        <v>15</v>
      </c>
      <c r="F20" s="19"/>
      <c r="G20" s="19"/>
      <c r="H20" s="38">
        <f>H21</f>
        <v>3803.9999999999995</v>
      </c>
      <c r="I20" s="38">
        <v>2792.5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</row>
    <row r="21" spans="1:1021" x14ac:dyDescent="0.2">
      <c r="A21" s="26" t="s">
        <v>16</v>
      </c>
      <c r="B21" s="27" t="s">
        <v>9</v>
      </c>
      <c r="C21" s="27" t="s">
        <v>10</v>
      </c>
      <c r="D21" s="27" t="s">
        <v>27</v>
      </c>
      <c r="E21" s="28" t="s">
        <v>17</v>
      </c>
      <c r="F21" s="19"/>
      <c r="G21" s="19"/>
      <c r="H21" s="38">
        <f>SUM(H22:H28)</f>
        <v>3803.9999999999995</v>
      </c>
      <c r="I21" s="38">
        <v>2792.5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</row>
    <row r="22" spans="1:1021" ht="37.5" x14ac:dyDescent="0.2">
      <c r="A22" s="72" t="s">
        <v>28</v>
      </c>
      <c r="B22" s="30">
        <v>703</v>
      </c>
      <c r="C22" s="27" t="s">
        <v>10</v>
      </c>
      <c r="D22" s="27" t="s">
        <v>27</v>
      </c>
      <c r="E22" s="31" t="s">
        <v>21</v>
      </c>
      <c r="F22" s="34" t="s">
        <v>29</v>
      </c>
      <c r="G22" s="30">
        <v>251</v>
      </c>
      <c r="H22" s="38">
        <v>40.6</v>
      </c>
      <c r="I22" s="40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</row>
    <row r="23" spans="1:1021" s="42" customFormat="1" ht="112.5" x14ac:dyDescent="0.25">
      <c r="A23" s="72" t="s">
        <v>30</v>
      </c>
      <c r="B23" s="30">
        <v>703</v>
      </c>
      <c r="C23" s="27" t="s">
        <v>10</v>
      </c>
      <c r="D23" s="27" t="s">
        <v>27</v>
      </c>
      <c r="E23" s="31" t="s">
        <v>31</v>
      </c>
      <c r="F23" s="34" t="s">
        <v>32</v>
      </c>
      <c r="G23" s="27"/>
      <c r="H23" s="38">
        <v>1050.3</v>
      </c>
      <c r="I23" s="41"/>
    </row>
    <row r="24" spans="1:1021" ht="75" x14ac:dyDescent="0.2">
      <c r="A24" s="72" t="s">
        <v>33</v>
      </c>
      <c r="B24" s="30">
        <v>703</v>
      </c>
      <c r="C24" s="27" t="s">
        <v>10</v>
      </c>
      <c r="D24" s="27" t="s">
        <v>27</v>
      </c>
      <c r="E24" s="31" t="s">
        <v>31</v>
      </c>
      <c r="F24" s="34" t="s">
        <v>34</v>
      </c>
      <c r="G24" s="27" t="s">
        <v>35</v>
      </c>
      <c r="H24" s="38">
        <v>429.9</v>
      </c>
      <c r="I24" s="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</row>
    <row r="25" spans="1:1021" ht="56.25" x14ac:dyDescent="0.2">
      <c r="A25" s="72" t="s">
        <v>36</v>
      </c>
      <c r="B25" s="27" t="s">
        <v>9</v>
      </c>
      <c r="C25" s="27" t="s">
        <v>10</v>
      </c>
      <c r="D25" s="27" t="s">
        <v>27</v>
      </c>
      <c r="E25" s="31" t="s">
        <v>31</v>
      </c>
      <c r="F25" s="34" t="s">
        <v>25</v>
      </c>
      <c r="G25" s="27"/>
      <c r="H25" s="38">
        <v>80.099999999999994</v>
      </c>
      <c r="I25" s="24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</row>
    <row r="26" spans="1:1021" ht="112.5" x14ac:dyDescent="0.2">
      <c r="A26" s="72" t="s">
        <v>37</v>
      </c>
      <c r="B26" s="30">
        <v>703</v>
      </c>
      <c r="C26" s="27" t="s">
        <v>10</v>
      </c>
      <c r="D26" s="27" t="s">
        <v>27</v>
      </c>
      <c r="E26" s="31" t="s">
        <v>38</v>
      </c>
      <c r="F26" s="34" t="s">
        <v>32</v>
      </c>
      <c r="G26" s="27"/>
      <c r="H26" s="38">
        <v>1841.5</v>
      </c>
      <c r="I26" s="38">
        <v>1351.2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</row>
    <row r="27" spans="1:1021" ht="75" x14ac:dyDescent="0.2">
      <c r="A27" s="72" t="s">
        <v>39</v>
      </c>
      <c r="B27" s="30">
        <v>703</v>
      </c>
      <c r="C27" s="27" t="s">
        <v>10</v>
      </c>
      <c r="D27" s="27" t="s">
        <v>27</v>
      </c>
      <c r="E27" s="31" t="s">
        <v>38</v>
      </c>
      <c r="F27" s="34" t="s">
        <v>34</v>
      </c>
      <c r="G27" s="27"/>
      <c r="H27" s="38">
        <v>357.4</v>
      </c>
      <c r="I27" s="38">
        <v>163.1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</row>
    <row r="28" spans="1:1021" s="42" customFormat="1" ht="37.5" x14ac:dyDescent="0.25">
      <c r="A28" s="72" t="s">
        <v>40</v>
      </c>
      <c r="B28" s="30">
        <v>703</v>
      </c>
      <c r="C28" s="27" t="s">
        <v>10</v>
      </c>
      <c r="D28" s="27" t="s">
        <v>27</v>
      </c>
      <c r="E28" s="31" t="s">
        <v>41</v>
      </c>
      <c r="F28" s="34" t="s">
        <v>25</v>
      </c>
      <c r="G28" s="27" t="s">
        <v>42</v>
      </c>
      <c r="H28" s="38">
        <v>4.2</v>
      </c>
      <c r="I28" s="43"/>
    </row>
    <row r="29" spans="1:1021" x14ac:dyDescent="0.2">
      <c r="A29" s="35" t="s">
        <v>43</v>
      </c>
      <c r="B29" s="39">
        <v>703</v>
      </c>
      <c r="C29" s="19" t="s">
        <v>44</v>
      </c>
      <c r="D29" s="19"/>
      <c r="E29" s="36"/>
      <c r="F29" s="19"/>
      <c r="G29" s="19"/>
      <c r="H29" s="37">
        <f>H30</f>
        <v>253.1</v>
      </c>
      <c r="I29" s="44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</row>
    <row r="30" spans="1:1021" x14ac:dyDescent="0.2">
      <c r="A30" s="45" t="s">
        <v>45</v>
      </c>
      <c r="B30" s="19" t="s">
        <v>9</v>
      </c>
      <c r="C30" s="19" t="s">
        <v>44</v>
      </c>
      <c r="D30" s="19" t="s">
        <v>46</v>
      </c>
      <c r="E30" s="21"/>
      <c r="F30" s="20"/>
      <c r="G30" s="20" t="s">
        <v>11</v>
      </c>
      <c r="H30" s="38">
        <f>H31</f>
        <v>253.1</v>
      </c>
      <c r="I30" s="46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</row>
    <row r="31" spans="1:1021" x14ac:dyDescent="0.2">
      <c r="A31" s="26" t="s">
        <v>14</v>
      </c>
      <c r="B31" s="27" t="s">
        <v>9</v>
      </c>
      <c r="C31" s="27" t="s">
        <v>44</v>
      </c>
      <c r="D31" s="27" t="s">
        <v>46</v>
      </c>
      <c r="E31" s="28" t="s">
        <v>15</v>
      </c>
      <c r="F31" s="20"/>
      <c r="G31" s="20"/>
      <c r="H31" s="38">
        <f>H32</f>
        <v>253.1</v>
      </c>
      <c r="I31" s="46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</row>
    <row r="32" spans="1:1021" x14ac:dyDescent="0.2">
      <c r="A32" s="26" t="s">
        <v>16</v>
      </c>
      <c r="B32" s="27" t="s">
        <v>9</v>
      </c>
      <c r="C32" s="27" t="s">
        <v>44</v>
      </c>
      <c r="D32" s="27" t="s">
        <v>46</v>
      </c>
      <c r="E32" s="28" t="s">
        <v>17</v>
      </c>
      <c r="F32" s="20"/>
      <c r="G32" s="20"/>
      <c r="H32" s="38">
        <f>H33+H34</f>
        <v>253.1</v>
      </c>
      <c r="I32" s="46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</row>
    <row r="33" spans="1:1021" ht="112.5" x14ac:dyDescent="0.2">
      <c r="A33" s="72" t="s">
        <v>47</v>
      </c>
      <c r="B33" s="30">
        <v>703</v>
      </c>
      <c r="C33" s="27" t="s">
        <v>44</v>
      </c>
      <c r="D33" s="27" t="s">
        <v>46</v>
      </c>
      <c r="E33" s="31" t="s">
        <v>48</v>
      </c>
      <c r="F33" s="34" t="s">
        <v>32</v>
      </c>
      <c r="G33" s="30">
        <v>211</v>
      </c>
      <c r="H33" s="38">
        <v>228.9</v>
      </c>
      <c r="I33" s="47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</row>
    <row r="34" spans="1:1021" ht="75" x14ac:dyDescent="0.2">
      <c r="A34" s="72" t="s">
        <v>49</v>
      </c>
      <c r="B34" s="30">
        <v>703</v>
      </c>
      <c r="C34" s="27" t="s">
        <v>44</v>
      </c>
      <c r="D34" s="27" t="s">
        <v>46</v>
      </c>
      <c r="E34" s="31" t="s">
        <v>48</v>
      </c>
      <c r="F34" s="34" t="s">
        <v>34</v>
      </c>
      <c r="G34" s="30">
        <v>221</v>
      </c>
      <c r="H34" s="38">
        <v>24.2</v>
      </c>
      <c r="I34" s="47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</row>
    <row r="35" spans="1:1021" ht="40.5" x14ac:dyDescent="0.2">
      <c r="A35" s="35" t="s">
        <v>50</v>
      </c>
      <c r="B35" s="39">
        <v>703</v>
      </c>
      <c r="C35" s="19" t="s">
        <v>46</v>
      </c>
      <c r="D35" s="19"/>
      <c r="E35" s="36"/>
      <c r="F35" s="19"/>
      <c r="G35" s="39"/>
      <c r="H35" s="37">
        <f>H36</f>
        <v>136.5</v>
      </c>
      <c r="I35" s="37" t="e">
        <f>I36</f>
        <v>#REF!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</row>
    <row r="36" spans="1:1021" s="25" customFormat="1" ht="60.75" x14ac:dyDescent="0.3">
      <c r="A36" s="35" t="s">
        <v>128</v>
      </c>
      <c r="B36" s="30">
        <v>703</v>
      </c>
      <c r="C36" s="34" t="s">
        <v>46</v>
      </c>
      <c r="D36" s="34" t="s">
        <v>111</v>
      </c>
      <c r="E36" s="28"/>
      <c r="F36" s="27"/>
      <c r="G36" s="27" t="s">
        <v>11</v>
      </c>
      <c r="H36" s="37">
        <f>H37</f>
        <v>136.5</v>
      </c>
      <c r="I36" s="37" t="e">
        <f>I37+#REF!</f>
        <v>#REF!</v>
      </c>
    </row>
    <row r="37" spans="1:1021" ht="58.5" x14ac:dyDescent="0.2">
      <c r="A37" s="48" t="s">
        <v>127</v>
      </c>
      <c r="B37" s="30">
        <v>703</v>
      </c>
      <c r="C37" s="27" t="s">
        <v>46</v>
      </c>
      <c r="D37" s="27" t="s">
        <v>111</v>
      </c>
      <c r="E37" s="49" t="s">
        <v>10</v>
      </c>
      <c r="F37" s="27"/>
      <c r="G37" s="27"/>
      <c r="H37" s="37">
        <f>H38</f>
        <v>136.5</v>
      </c>
      <c r="I37" s="37" t="e">
        <f>I38+#REF!</f>
        <v>#REF!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</row>
    <row r="38" spans="1:1021" ht="54" x14ac:dyDescent="0.2">
      <c r="A38" s="26" t="s">
        <v>152</v>
      </c>
      <c r="B38" s="30">
        <v>703</v>
      </c>
      <c r="C38" s="27" t="s">
        <v>46</v>
      </c>
      <c r="D38" s="27" t="s">
        <v>111</v>
      </c>
      <c r="E38" s="50" t="s">
        <v>51</v>
      </c>
      <c r="F38" s="27"/>
      <c r="G38" s="27"/>
      <c r="H38" s="51">
        <f>SUM(H39:H39)</f>
        <v>136.5</v>
      </c>
      <c r="I38" s="51">
        <f>SUM(I39:I39)</f>
        <v>0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</row>
    <row r="39" spans="1:1021" ht="56.25" x14ac:dyDescent="0.2">
      <c r="A39" s="72" t="s">
        <v>52</v>
      </c>
      <c r="B39" s="30">
        <v>703</v>
      </c>
      <c r="C39" s="27" t="s">
        <v>46</v>
      </c>
      <c r="D39" s="27" t="s">
        <v>111</v>
      </c>
      <c r="E39" s="31" t="s">
        <v>53</v>
      </c>
      <c r="F39" s="34" t="s">
        <v>34</v>
      </c>
      <c r="G39" s="27"/>
      <c r="H39" s="52">
        <v>136.5</v>
      </c>
      <c r="I39" s="53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</row>
    <row r="40" spans="1:1021" s="54" customFormat="1" x14ac:dyDescent="0.3">
      <c r="A40" s="35" t="s">
        <v>55</v>
      </c>
      <c r="B40" s="39">
        <v>703</v>
      </c>
      <c r="C40" s="19" t="s">
        <v>56</v>
      </c>
      <c r="D40" s="19"/>
      <c r="E40" s="36"/>
      <c r="F40" s="19"/>
      <c r="G40" s="19"/>
      <c r="H40" s="37">
        <f>H41+H53</f>
        <v>48744.800000000003</v>
      </c>
      <c r="I40" s="17"/>
    </row>
    <row r="41" spans="1:1021" x14ac:dyDescent="0.2">
      <c r="A41" s="45" t="s">
        <v>57</v>
      </c>
      <c r="B41" s="19" t="s">
        <v>9</v>
      </c>
      <c r="C41" s="19" t="s">
        <v>56</v>
      </c>
      <c r="D41" s="19" t="s">
        <v>10</v>
      </c>
      <c r="E41" s="28"/>
      <c r="F41" s="27"/>
      <c r="G41" s="27"/>
      <c r="H41" s="37">
        <f>H42+H47</f>
        <v>45716.600000000006</v>
      </c>
      <c r="I41" s="37">
        <f>I42+I47</f>
        <v>28754.7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</row>
    <row r="42" spans="1:1021" ht="78" x14ac:dyDescent="0.2">
      <c r="A42" s="48" t="s">
        <v>58</v>
      </c>
      <c r="B42" s="27" t="s">
        <v>9</v>
      </c>
      <c r="C42" s="27" t="s">
        <v>56</v>
      </c>
      <c r="D42" s="27" t="s">
        <v>10</v>
      </c>
      <c r="E42" s="49" t="s">
        <v>56</v>
      </c>
      <c r="F42" s="27"/>
      <c r="G42" s="27"/>
      <c r="H42" s="37">
        <f>H43</f>
        <v>44692.700000000004</v>
      </c>
      <c r="I42" s="37">
        <v>28754.7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</row>
    <row r="43" spans="1:1021" ht="37.5" x14ac:dyDescent="0.2">
      <c r="A43" s="55" t="s">
        <v>59</v>
      </c>
      <c r="B43" s="27" t="s">
        <v>9</v>
      </c>
      <c r="C43" s="27" t="s">
        <v>56</v>
      </c>
      <c r="D43" s="27" t="s">
        <v>10</v>
      </c>
      <c r="E43" s="49" t="s">
        <v>62</v>
      </c>
      <c r="F43" s="27"/>
      <c r="G43" s="27"/>
      <c r="H43" s="38">
        <f>SUM(H44:H46)</f>
        <v>44692.700000000004</v>
      </c>
      <c r="I43" s="38">
        <v>9726.7999999999993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</row>
    <row r="44" spans="1:1021" ht="117" x14ac:dyDescent="0.2">
      <c r="A44" s="74" t="s">
        <v>63</v>
      </c>
      <c r="B44" s="30">
        <v>703</v>
      </c>
      <c r="C44" s="27" t="s">
        <v>56</v>
      </c>
      <c r="D44" s="27" t="s">
        <v>10</v>
      </c>
      <c r="E44" s="49" t="s">
        <v>64</v>
      </c>
      <c r="F44" s="34" t="s">
        <v>61</v>
      </c>
      <c r="G44" s="27"/>
      <c r="H44" s="38">
        <v>43798.9</v>
      </c>
      <c r="I44" s="46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</row>
    <row r="45" spans="1:1021" ht="78" x14ac:dyDescent="0.2">
      <c r="A45" s="74" t="s">
        <v>60</v>
      </c>
      <c r="B45" s="30">
        <v>703</v>
      </c>
      <c r="C45" s="27" t="s">
        <v>56</v>
      </c>
      <c r="D45" s="27" t="s">
        <v>10</v>
      </c>
      <c r="E45" s="49" t="s">
        <v>65</v>
      </c>
      <c r="F45" s="34" t="s">
        <v>61</v>
      </c>
      <c r="G45" s="27"/>
      <c r="H45" s="38">
        <v>670.4</v>
      </c>
      <c r="I45" s="46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</row>
    <row r="46" spans="1:1021" ht="78" x14ac:dyDescent="0.2">
      <c r="A46" s="74" t="s">
        <v>60</v>
      </c>
      <c r="B46" s="30">
        <v>703</v>
      </c>
      <c r="C46" s="27" t="s">
        <v>56</v>
      </c>
      <c r="D46" s="27" t="s">
        <v>10</v>
      </c>
      <c r="E46" s="49" t="s">
        <v>66</v>
      </c>
      <c r="F46" s="34" t="s">
        <v>61</v>
      </c>
      <c r="G46" s="27"/>
      <c r="H46" s="38">
        <v>223.4</v>
      </c>
      <c r="I46" s="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</row>
    <row r="47" spans="1:1021" x14ac:dyDescent="0.2">
      <c r="A47" s="26" t="s">
        <v>14</v>
      </c>
      <c r="B47" s="27" t="s">
        <v>9</v>
      </c>
      <c r="C47" s="27" t="s">
        <v>56</v>
      </c>
      <c r="D47" s="27" t="s">
        <v>10</v>
      </c>
      <c r="E47" s="28" t="s">
        <v>15</v>
      </c>
      <c r="F47" s="27"/>
      <c r="G47" s="27"/>
      <c r="H47" s="38">
        <f>H48</f>
        <v>1023.9000000000001</v>
      </c>
      <c r="I47" s="38">
        <f>I48</f>
        <v>0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</row>
    <row r="48" spans="1:1021" x14ac:dyDescent="0.2">
      <c r="A48" s="26" t="s">
        <v>16</v>
      </c>
      <c r="B48" s="27" t="s">
        <v>9</v>
      </c>
      <c r="C48" s="27" t="s">
        <v>56</v>
      </c>
      <c r="D48" s="27" t="s">
        <v>10</v>
      </c>
      <c r="E48" s="28" t="s">
        <v>17</v>
      </c>
      <c r="F48" s="27"/>
      <c r="G48" s="27"/>
      <c r="H48" s="38">
        <f>SUM(H49:H52)</f>
        <v>1023.9000000000001</v>
      </c>
      <c r="I48" s="38">
        <f>SUM(I49:I52)</f>
        <v>0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</row>
    <row r="49" spans="1:1021" ht="56.25" x14ac:dyDescent="0.2">
      <c r="A49" s="73" t="s">
        <v>67</v>
      </c>
      <c r="B49" s="30">
        <v>703</v>
      </c>
      <c r="C49" s="27" t="s">
        <v>56</v>
      </c>
      <c r="D49" s="27" t="s">
        <v>10</v>
      </c>
      <c r="E49" s="31" t="s">
        <v>68</v>
      </c>
      <c r="F49" s="34" t="s">
        <v>34</v>
      </c>
      <c r="G49" s="27"/>
      <c r="H49" s="38">
        <v>559.70000000000005</v>
      </c>
      <c r="I49" s="4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</row>
    <row r="50" spans="1:1021" ht="75" x14ac:dyDescent="0.2">
      <c r="A50" s="73" t="s">
        <v>154</v>
      </c>
      <c r="B50" s="30">
        <v>703</v>
      </c>
      <c r="C50" s="27" t="s">
        <v>56</v>
      </c>
      <c r="D50" s="27" t="s">
        <v>10</v>
      </c>
      <c r="E50" s="31" t="s">
        <v>68</v>
      </c>
      <c r="F50" s="34" t="s">
        <v>153</v>
      </c>
      <c r="G50" s="27"/>
      <c r="H50" s="38">
        <v>191.3</v>
      </c>
      <c r="I50" s="46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</row>
    <row r="51" spans="1:1021" ht="56.25" x14ac:dyDescent="0.2">
      <c r="A51" s="73" t="s">
        <v>69</v>
      </c>
      <c r="B51" s="30">
        <v>703</v>
      </c>
      <c r="C51" s="27" t="s">
        <v>56</v>
      </c>
      <c r="D51" s="27" t="s">
        <v>10</v>
      </c>
      <c r="E51" s="31" t="s">
        <v>70</v>
      </c>
      <c r="F51" s="34" t="s">
        <v>34</v>
      </c>
      <c r="G51" s="27"/>
      <c r="H51" s="38">
        <v>88.6</v>
      </c>
      <c r="I51" s="46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</row>
    <row r="52" spans="1:1021" ht="56.25" x14ac:dyDescent="0.2">
      <c r="A52" s="73" t="s">
        <v>71</v>
      </c>
      <c r="B52" s="30">
        <v>703</v>
      </c>
      <c r="C52" s="27" t="s">
        <v>56</v>
      </c>
      <c r="D52" s="27" t="s">
        <v>10</v>
      </c>
      <c r="E52" s="31" t="s">
        <v>72</v>
      </c>
      <c r="F52" s="34" t="s">
        <v>34</v>
      </c>
      <c r="G52" s="27"/>
      <c r="H52" s="38">
        <v>184.3</v>
      </c>
      <c r="I52" s="46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</row>
    <row r="53" spans="1:1021" x14ac:dyDescent="0.2">
      <c r="A53" s="45" t="s">
        <v>73</v>
      </c>
      <c r="B53" s="19" t="s">
        <v>9</v>
      </c>
      <c r="C53" s="19" t="s">
        <v>56</v>
      </c>
      <c r="D53" s="19" t="s">
        <v>46</v>
      </c>
      <c r="E53" s="36"/>
      <c r="F53" s="19"/>
      <c r="G53" s="19" t="s">
        <v>11</v>
      </c>
      <c r="H53" s="37">
        <f>H54+H66</f>
        <v>3028.2</v>
      </c>
      <c r="I53" s="24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</row>
    <row r="54" spans="1:1021" ht="54" x14ac:dyDescent="0.2">
      <c r="A54" s="33" t="s">
        <v>74</v>
      </c>
      <c r="B54" s="30">
        <v>703</v>
      </c>
      <c r="C54" s="27" t="s">
        <v>56</v>
      </c>
      <c r="D54" s="27" t="s">
        <v>46</v>
      </c>
      <c r="E54" s="31" t="s">
        <v>44</v>
      </c>
      <c r="F54" s="20"/>
      <c r="G54" s="20"/>
      <c r="H54" s="37">
        <f>H55+H59+H62</f>
        <v>1986.1</v>
      </c>
      <c r="I54" s="37">
        <f>I55+I59+I62</f>
        <v>0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</row>
    <row r="55" spans="1:1021" ht="54" x14ac:dyDescent="0.2">
      <c r="A55" s="26" t="s">
        <v>75</v>
      </c>
      <c r="B55" s="27" t="s">
        <v>9</v>
      </c>
      <c r="C55" s="27" t="s">
        <v>56</v>
      </c>
      <c r="D55" s="27" t="s">
        <v>46</v>
      </c>
      <c r="E55" s="31" t="s">
        <v>76</v>
      </c>
      <c r="F55" s="27"/>
      <c r="G55" s="34" t="s">
        <v>11</v>
      </c>
      <c r="H55" s="38">
        <f>SUM(H56:H58)</f>
        <v>380</v>
      </c>
      <c r="I55" s="38">
        <f>SUM(I56:I58)</f>
        <v>0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</row>
    <row r="56" spans="1:1021" ht="56.25" x14ac:dyDescent="0.2">
      <c r="A56" s="73" t="s">
        <v>77</v>
      </c>
      <c r="B56" s="27" t="s">
        <v>9</v>
      </c>
      <c r="C56" s="27" t="s">
        <v>56</v>
      </c>
      <c r="D56" s="27" t="s">
        <v>46</v>
      </c>
      <c r="E56" s="31" t="s">
        <v>78</v>
      </c>
      <c r="F56" s="34" t="s">
        <v>34</v>
      </c>
      <c r="G56" s="34"/>
      <c r="H56" s="38">
        <v>261.2</v>
      </c>
      <c r="I56" s="24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</row>
    <row r="57" spans="1:1021" ht="56.25" x14ac:dyDescent="0.2">
      <c r="A57" s="73" t="s">
        <v>79</v>
      </c>
      <c r="B57" s="27" t="s">
        <v>9</v>
      </c>
      <c r="C57" s="27" t="s">
        <v>56</v>
      </c>
      <c r="D57" s="27" t="s">
        <v>46</v>
      </c>
      <c r="E57" s="31" t="s">
        <v>80</v>
      </c>
      <c r="F57" s="34" t="s">
        <v>34</v>
      </c>
      <c r="G57" s="34"/>
      <c r="H57" s="38">
        <v>77</v>
      </c>
      <c r="I57" s="24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</row>
    <row r="58" spans="1:1021" ht="37.5" x14ac:dyDescent="0.2">
      <c r="A58" s="73" t="s">
        <v>81</v>
      </c>
      <c r="B58" s="27" t="s">
        <v>9</v>
      </c>
      <c r="C58" s="27" t="s">
        <v>56</v>
      </c>
      <c r="D58" s="27" t="s">
        <v>46</v>
      </c>
      <c r="E58" s="31" t="s">
        <v>82</v>
      </c>
      <c r="F58" s="34" t="s">
        <v>34</v>
      </c>
      <c r="G58" s="34"/>
      <c r="H58" s="38">
        <v>41.8</v>
      </c>
      <c r="I58" s="24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</row>
    <row r="59" spans="1:1021" ht="54" x14ac:dyDescent="0.2">
      <c r="A59" s="26" t="s">
        <v>83</v>
      </c>
      <c r="B59" s="27" t="s">
        <v>9</v>
      </c>
      <c r="C59" s="27" t="s">
        <v>56</v>
      </c>
      <c r="D59" s="27" t="s">
        <v>46</v>
      </c>
      <c r="E59" s="31" t="s">
        <v>84</v>
      </c>
      <c r="F59" s="27"/>
      <c r="G59" s="34"/>
      <c r="H59" s="38">
        <f>SUM(H60:H61)</f>
        <v>1359</v>
      </c>
      <c r="I59" s="24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</row>
    <row r="60" spans="1:1021" ht="75" x14ac:dyDescent="0.2">
      <c r="A60" s="72" t="s">
        <v>85</v>
      </c>
      <c r="B60" s="27" t="s">
        <v>9</v>
      </c>
      <c r="C60" s="27" t="s">
        <v>56</v>
      </c>
      <c r="D60" s="27" t="s">
        <v>46</v>
      </c>
      <c r="E60" s="31" t="s">
        <v>86</v>
      </c>
      <c r="F60" s="34" t="s">
        <v>34</v>
      </c>
      <c r="G60" s="34"/>
      <c r="H60" s="38">
        <v>19.7</v>
      </c>
      <c r="I60" s="24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</row>
    <row r="61" spans="1:1021" ht="75" x14ac:dyDescent="0.2">
      <c r="A61" s="72" t="s">
        <v>87</v>
      </c>
      <c r="B61" s="27" t="s">
        <v>9</v>
      </c>
      <c r="C61" s="27" t="s">
        <v>56</v>
      </c>
      <c r="D61" s="27" t="s">
        <v>46</v>
      </c>
      <c r="E61" s="31" t="s">
        <v>88</v>
      </c>
      <c r="F61" s="34" t="s">
        <v>34</v>
      </c>
      <c r="G61" s="34"/>
      <c r="H61" s="38">
        <v>1339.3</v>
      </c>
      <c r="I61" s="24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</row>
    <row r="62" spans="1:1021" ht="54" x14ac:dyDescent="0.2">
      <c r="A62" s="26" t="s">
        <v>89</v>
      </c>
      <c r="B62" s="27" t="s">
        <v>9</v>
      </c>
      <c r="C62" s="27" t="s">
        <v>56</v>
      </c>
      <c r="D62" s="27" t="s">
        <v>46</v>
      </c>
      <c r="E62" s="31" t="s">
        <v>90</v>
      </c>
      <c r="F62" s="27"/>
      <c r="G62" s="34"/>
      <c r="H62" s="38">
        <f>SUM(H63:H65)</f>
        <v>247.1</v>
      </c>
      <c r="I62" s="38">
        <f>SUM(I64:I64)</f>
        <v>0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</row>
    <row r="63" spans="1:1021" ht="56.25" x14ac:dyDescent="0.2">
      <c r="A63" s="72" t="s">
        <v>155</v>
      </c>
      <c r="B63" s="30">
        <v>703</v>
      </c>
      <c r="C63" s="27" t="s">
        <v>56</v>
      </c>
      <c r="D63" s="27" t="s">
        <v>46</v>
      </c>
      <c r="E63" s="31" t="s">
        <v>156</v>
      </c>
      <c r="F63" s="34" t="s">
        <v>34</v>
      </c>
      <c r="G63" s="34"/>
      <c r="H63" s="38">
        <v>111.1</v>
      </c>
      <c r="I63" s="38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</row>
    <row r="64" spans="1:1021" ht="56.25" x14ac:dyDescent="0.2">
      <c r="A64" s="72" t="s">
        <v>91</v>
      </c>
      <c r="B64" s="30">
        <v>703</v>
      </c>
      <c r="C64" s="27" t="s">
        <v>56</v>
      </c>
      <c r="D64" s="27" t="s">
        <v>46</v>
      </c>
      <c r="E64" s="31" t="s">
        <v>92</v>
      </c>
      <c r="F64" s="34" t="s">
        <v>34</v>
      </c>
      <c r="G64" s="34" t="s">
        <v>11</v>
      </c>
      <c r="H64" s="38">
        <v>135.69999999999999</v>
      </c>
      <c r="I64" s="2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</row>
    <row r="65" spans="1:1021" ht="37.5" x14ac:dyDescent="0.2">
      <c r="A65" s="72" t="s">
        <v>129</v>
      </c>
      <c r="B65" s="30">
        <v>703</v>
      </c>
      <c r="C65" s="27" t="s">
        <v>56</v>
      </c>
      <c r="D65" s="27" t="s">
        <v>46</v>
      </c>
      <c r="E65" s="31" t="s">
        <v>92</v>
      </c>
      <c r="F65" s="34" t="s">
        <v>25</v>
      </c>
      <c r="G65" s="34"/>
      <c r="H65" s="38">
        <v>0.3</v>
      </c>
      <c r="I65" s="24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</row>
    <row r="66" spans="1:1021" ht="72" x14ac:dyDescent="0.2">
      <c r="A66" s="76" t="s">
        <v>157</v>
      </c>
      <c r="B66" s="30">
        <v>703</v>
      </c>
      <c r="C66" s="27" t="s">
        <v>56</v>
      </c>
      <c r="D66" s="27" t="s">
        <v>46</v>
      </c>
      <c r="E66" s="31" t="s">
        <v>158</v>
      </c>
      <c r="F66" s="34"/>
      <c r="G66" s="34"/>
      <c r="H66" s="37">
        <f>H67</f>
        <v>1042.0999999999999</v>
      </c>
      <c r="I66" s="40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</row>
    <row r="67" spans="1:1021" ht="54" x14ac:dyDescent="0.2">
      <c r="A67" s="26" t="s">
        <v>159</v>
      </c>
      <c r="B67" s="27" t="s">
        <v>9</v>
      </c>
      <c r="C67" s="27" t="s">
        <v>56</v>
      </c>
      <c r="D67" s="27" t="s">
        <v>46</v>
      </c>
      <c r="E67" s="31" t="s">
        <v>160</v>
      </c>
      <c r="F67" s="34"/>
      <c r="G67" s="34"/>
      <c r="H67" s="38">
        <f>H68</f>
        <v>1042.0999999999999</v>
      </c>
      <c r="I67" s="24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</row>
    <row r="68" spans="1:1021" ht="56.25" x14ac:dyDescent="0.2">
      <c r="A68" s="72" t="s">
        <v>161</v>
      </c>
      <c r="B68" s="30">
        <v>703</v>
      </c>
      <c r="C68" s="27" t="s">
        <v>56</v>
      </c>
      <c r="D68" s="27" t="s">
        <v>46</v>
      </c>
      <c r="E68" s="31" t="s">
        <v>162</v>
      </c>
      <c r="F68" s="34" t="s">
        <v>34</v>
      </c>
      <c r="G68" s="34"/>
      <c r="H68" s="38">
        <v>1042.0999999999999</v>
      </c>
      <c r="I68" s="24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</row>
    <row r="69" spans="1:1021" s="58" customFormat="1" x14ac:dyDescent="0.3">
      <c r="A69" s="35" t="s">
        <v>93</v>
      </c>
      <c r="B69" s="39">
        <v>703</v>
      </c>
      <c r="C69" s="19" t="s">
        <v>94</v>
      </c>
      <c r="D69" s="19"/>
      <c r="E69" s="36"/>
      <c r="F69" s="19"/>
      <c r="G69" s="39"/>
      <c r="H69" s="37">
        <f>H70+H88</f>
        <v>11805.699999999999</v>
      </c>
      <c r="I69" s="57"/>
    </row>
    <row r="70" spans="1:1021" s="18" customFormat="1" x14ac:dyDescent="0.25">
      <c r="A70" s="35" t="s">
        <v>95</v>
      </c>
      <c r="B70" s="19" t="s">
        <v>9</v>
      </c>
      <c r="C70" s="19" t="s">
        <v>94</v>
      </c>
      <c r="D70" s="19" t="s">
        <v>10</v>
      </c>
      <c r="E70" s="36"/>
      <c r="F70" s="19"/>
      <c r="G70" s="19" t="s">
        <v>11</v>
      </c>
      <c r="H70" s="37">
        <f>H72+H84</f>
        <v>5626.6999999999989</v>
      </c>
      <c r="I70" s="40"/>
    </row>
    <row r="71" spans="1:1021" x14ac:dyDescent="0.2">
      <c r="A71" s="81" t="s">
        <v>96</v>
      </c>
      <c r="B71" s="81"/>
      <c r="C71" s="81"/>
      <c r="D71" s="81"/>
      <c r="E71" s="81"/>
      <c r="F71" s="81"/>
      <c r="G71" s="81"/>
      <c r="H71" s="59"/>
      <c r="I71" s="24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</row>
    <row r="72" spans="1:1021" ht="72" x14ac:dyDescent="0.2">
      <c r="A72" s="33" t="s">
        <v>130</v>
      </c>
      <c r="B72" s="30">
        <v>703</v>
      </c>
      <c r="C72" s="27" t="s">
        <v>94</v>
      </c>
      <c r="D72" s="27" t="s">
        <v>10</v>
      </c>
      <c r="E72" s="31" t="s">
        <v>46</v>
      </c>
      <c r="F72" s="27"/>
      <c r="G72" s="27" t="s">
        <v>11</v>
      </c>
      <c r="H72" s="37">
        <f>H73+H78+H80+H82</f>
        <v>5549.2999999999993</v>
      </c>
      <c r="I72" s="24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</row>
    <row r="73" spans="1:1021" s="25" customFormat="1" ht="36" x14ac:dyDescent="0.3">
      <c r="A73" s="26" t="s">
        <v>131</v>
      </c>
      <c r="B73" s="30">
        <v>703</v>
      </c>
      <c r="C73" s="27" t="s">
        <v>94</v>
      </c>
      <c r="D73" s="27" t="s">
        <v>10</v>
      </c>
      <c r="E73" s="31" t="s">
        <v>132</v>
      </c>
      <c r="F73" s="27"/>
      <c r="G73" s="30">
        <v>211</v>
      </c>
      <c r="H73" s="37">
        <f>SUM(H74:H77)</f>
        <v>4890.3999999999996</v>
      </c>
      <c r="I73" s="24"/>
    </row>
    <row r="74" spans="1:1021" ht="131.25" x14ac:dyDescent="0.2">
      <c r="A74" s="73" t="s">
        <v>98</v>
      </c>
      <c r="B74" s="30">
        <v>703</v>
      </c>
      <c r="C74" s="27" t="s">
        <v>94</v>
      </c>
      <c r="D74" s="27" t="s">
        <v>10</v>
      </c>
      <c r="E74" s="31" t="s">
        <v>133</v>
      </c>
      <c r="F74" s="34" t="s">
        <v>32</v>
      </c>
      <c r="G74" s="30"/>
      <c r="H74" s="38">
        <v>448.6</v>
      </c>
      <c r="I74" s="38">
        <v>1005.8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</row>
    <row r="75" spans="1:1021" ht="112.5" x14ac:dyDescent="0.2">
      <c r="A75" s="75" t="s">
        <v>99</v>
      </c>
      <c r="B75" s="30">
        <v>703</v>
      </c>
      <c r="C75" s="27" t="s">
        <v>94</v>
      </c>
      <c r="D75" s="27" t="s">
        <v>10</v>
      </c>
      <c r="E75" s="31" t="s">
        <v>134</v>
      </c>
      <c r="F75" s="34" t="s">
        <v>32</v>
      </c>
      <c r="G75" s="30"/>
      <c r="H75" s="38">
        <v>2189</v>
      </c>
      <c r="I75" s="24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</row>
    <row r="76" spans="1:1021" ht="56.25" x14ac:dyDescent="0.2">
      <c r="A76" s="73" t="s">
        <v>100</v>
      </c>
      <c r="B76" s="30">
        <v>703</v>
      </c>
      <c r="C76" s="27" t="s">
        <v>94</v>
      </c>
      <c r="D76" s="27" t="s">
        <v>10</v>
      </c>
      <c r="E76" s="31" t="s">
        <v>134</v>
      </c>
      <c r="F76" s="34" t="s">
        <v>34</v>
      </c>
      <c r="G76" s="30"/>
      <c r="H76" s="38">
        <v>2170.6</v>
      </c>
      <c r="I76" s="24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</row>
    <row r="77" spans="1:1021" ht="37.5" x14ac:dyDescent="0.2">
      <c r="A77" s="73" t="s">
        <v>101</v>
      </c>
      <c r="B77" s="30">
        <v>703</v>
      </c>
      <c r="C77" s="27" t="s">
        <v>94</v>
      </c>
      <c r="D77" s="27" t="s">
        <v>10</v>
      </c>
      <c r="E77" s="31" t="s">
        <v>134</v>
      </c>
      <c r="F77" s="34" t="s">
        <v>25</v>
      </c>
      <c r="G77" s="30">
        <v>290</v>
      </c>
      <c r="H77" s="38">
        <v>82.2</v>
      </c>
      <c r="I77" s="24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</row>
    <row r="78" spans="1:1021" ht="36" x14ac:dyDescent="0.2">
      <c r="A78" s="26" t="s">
        <v>135</v>
      </c>
      <c r="B78" s="30">
        <v>703</v>
      </c>
      <c r="C78" s="27" t="s">
        <v>94</v>
      </c>
      <c r="D78" s="27" t="s">
        <v>10</v>
      </c>
      <c r="E78" s="31" t="s">
        <v>97</v>
      </c>
      <c r="F78" s="34"/>
      <c r="G78" s="30"/>
      <c r="H78" s="71">
        <f>H79</f>
        <v>30.9</v>
      </c>
      <c r="I78" s="24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</row>
    <row r="79" spans="1:1021" ht="56.25" x14ac:dyDescent="0.2">
      <c r="A79" s="72" t="s">
        <v>136</v>
      </c>
      <c r="B79" s="30">
        <v>703</v>
      </c>
      <c r="C79" s="27" t="s">
        <v>94</v>
      </c>
      <c r="D79" s="27" t="s">
        <v>10</v>
      </c>
      <c r="E79" s="31" t="s">
        <v>137</v>
      </c>
      <c r="F79" s="34" t="s">
        <v>34</v>
      </c>
      <c r="G79" s="30"/>
      <c r="H79" s="38">
        <v>30.9</v>
      </c>
      <c r="I79" s="24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</row>
    <row r="80" spans="1:1021" ht="36" x14ac:dyDescent="0.2">
      <c r="A80" s="26" t="s">
        <v>138</v>
      </c>
      <c r="B80" s="30">
        <v>703</v>
      </c>
      <c r="C80" s="27" t="s">
        <v>94</v>
      </c>
      <c r="D80" s="27" t="s">
        <v>10</v>
      </c>
      <c r="E80" s="31" t="s">
        <v>139</v>
      </c>
      <c r="F80" s="34"/>
      <c r="G80" s="30"/>
      <c r="H80" s="71">
        <f>H81</f>
        <v>432.5</v>
      </c>
      <c r="I80" s="24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</row>
    <row r="81" spans="1:1021" ht="56.25" x14ac:dyDescent="0.2">
      <c r="A81" s="72" t="s">
        <v>140</v>
      </c>
      <c r="B81" s="30">
        <v>703</v>
      </c>
      <c r="C81" s="27" t="s">
        <v>94</v>
      </c>
      <c r="D81" s="27" t="s">
        <v>10</v>
      </c>
      <c r="E81" s="31" t="s">
        <v>141</v>
      </c>
      <c r="F81" s="34" t="s">
        <v>34</v>
      </c>
      <c r="G81" s="30"/>
      <c r="H81" s="38">
        <v>432.5</v>
      </c>
      <c r="I81" s="24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</row>
    <row r="82" spans="1:1021" ht="54" x14ac:dyDescent="0.2">
      <c r="A82" s="26" t="s">
        <v>142</v>
      </c>
      <c r="B82" s="30">
        <v>703</v>
      </c>
      <c r="C82" s="27" t="s">
        <v>94</v>
      </c>
      <c r="D82" s="27" t="s">
        <v>10</v>
      </c>
      <c r="E82" s="31" t="s">
        <v>143</v>
      </c>
      <c r="F82" s="34"/>
      <c r="G82" s="30"/>
      <c r="H82" s="71">
        <f>H83</f>
        <v>195.5</v>
      </c>
      <c r="I82" s="24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</row>
    <row r="83" spans="1:1021" ht="75" x14ac:dyDescent="0.2">
      <c r="A83" s="72" t="s">
        <v>144</v>
      </c>
      <c r="B83" s="30">
        <v>703</v>
      </c>
      <c r="C83" s="27" t="s">
        <v>94</v>
      </c>
      <c r="D83" s="27" t="s">
        <v>10</v>
      </c>
      <c r="E83" s="31" t="s">
        <v>145</v>
      </c>
      <c r="F83" s="34" t="s">
        <v>34</v>
      </c>
      <c r="G83" s="30"/>
      <c r="H83" s="38">
        <v>195.5</v>
      </c>
      <c r="I83" s="24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</row>
    <row r="84" spans="1:1021" ht="36" x14ac:dyDescent="0.2">
      <c r="A84" s="33" t="s">
        <v>14</v>
      </c>
      <c r="B84" s="34" t="s">
        <v>9</v>
      </c>
      <c r="C84" s="34" t="s">
        <v>94</v>
      </c>
      <c r="D84" s="34" t="s">
        <v>10</v>
      </c>
      <c r="E84" s="31" t="s">
        <v>15</v>
      </c>
      <c r="F84" s="27"/>
      <c r="G84" s="30"/>
      <c r="H84" s="37">
        <f>H85</f>
        <v>77.400000000000006</v>
      </c>
      <c r="I84" s="2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</row>
    <row r="85" spans="1:1021" x14ac:dyDescent="0.2">
      <c r="A85" s="33" t="s">
        <v>16</v>
      </c>
      <c r="B85" s="34" t="s">
        <v>9</v>
      </c>
      <c r="C85" s="34" t="s">
        <v>94</v>
      </c>
      <c r="D85" s="34" t="s">
        <v>10</v>
      </c>
      <c r="E85" s="31" t="s">
        <v>17</v>
      </c>
      <c r="F85" s="27"/>
      <c r="G85" s="30"/>
      <c r="H85" s="37">
        <f>H86</f>
        <v>77.400000000000006</v>
      </c>
      <c r="I85" s="24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</row>
    <row r="86" spans="1:1021" s="42" customFormat="1" ht="54" x14ac:dyDescent="0.25">
      <c r="A86" s="33" t="s">
        <v>102</v>
      </c>
      <c r="B86" s="32">
        <v>703</v>
      </c>
      <c r="C86" s="34" t="s">
        <v>94</v>
      </c>
      <c r="D86" s="34" t="s">
        <v>10</v>
      </c>
      <c r="E86" s="31" t="s">
        <v>146</v>
      </c>
      <c r="F86" s="34"/>
      <c r="G86" s="34" t="s">
        <v>11</v>
      </c>
      <c r="H86" s="38">
        <f>H87</f>
        <v>77.400000000000006</v>
      </c>
      <c r="I86" s="38">
        <v>74.8</v>
      </c>
    </row>
    <row r="87" spans="1:1021" ht="131.25" x14ac:dyDescent="0.2">
      <c r="A87" s="72" t="s">
        <v>103</v>
      </c>
      <c r="B87" s="30">
        <v>703</v>
      </c>
      <c r="C87" s="27" t="s">
        <v>94</v>
      </c>
      <c r="D87" s="27" t="s">
        <v>10</v>
      </c>
      <c r="E87" s="31" t="s">
        <v>146</v>
      </c>
      <c r="F87" s="34" t="s">
        <v>32</v>
      </c>
      <c r="G87" s="30">
        <v>212</v>
      </c>
      <c r="H87" s="38">
        <v>77.400000000000006</v>
      </c>
      <c r="I87" s="38">
        <v>74.8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</row>
    <row r="88" spans="1:1021" x14ac:dyDescent="0.2">
      <c r="A88" s="35" t="s">
        <v>104</v>
      </c>
      <c r="B88" s="32">
        <v>703</v>
      </c>
      <c r="C88" s="34" t="s">
        <v>94</v>
      </c>
      <c r="D88" s="34" t="s">
        <v>13</v>
      </c>
      <c r="E88" s="31"/>
      <c r="F88" s="34"/>
      <c r="G88" s="30"/>
      <c r="H88" s="37">
        <f>H89</f>
        <v>6179</v>
      </c>
      <c r="I88" s="24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</row>
    <row r="89" spans="1:1021" ht="36" x14ac:dyDescent="0.2">
      <c r="A89" s="33" t="s">
        <v>14</v>
      </c>
      <c r="B89" s="34" t="s">
        <v>9</v>
      </c>
      <c r="C89" s="34" t="s">
        <v>94</v>
      </c>
      <c r="D89" s="34" t="s">
        <v>13</v>
      </c>
      <c r="E89" s="31" t="s">
        <v>15</v>
      </c>
      <c r="F89" s="34"/>
      <c r="G89" s="30"/>
      <c r="H89" s="37">
        <f>H90</f>
        <v>6179</v>
      </c>
      <c r="I89" s="24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</row>
    <row r="90" spans="1:1021" x14ac:dyDescent="0.2">
      <c r="A90" s="33" t="s">
        <v>16</v>
      </c>
      <c r="B90" s="34" t="s">
        <v>9</v>
      </c>
      <c r="C90" s="34" t="s">
        <v>94</v>
      </c>
      <c r="D90" s="34" t="s">
        <v>13</v>
      </c>
      <c r="E90" s="31" t="s">
        <v>17</v>
      </c>
      <c r="F90" s="34"/>
      <c r="G90" s="30"/>
      <c r="H90" s="37">
        <f>H91+H93</f>
        <v>6179</v>
      </c>
      <c r="I90" s="24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</row>
    <row r="91" spans="1:1021" ht="36" x14ac:dyDescent="0.2">
      <c r="A91" s="33" t="s">
        <v>105</v>
      </c>
      <c r="B91" s="34" t="s">
        <v>9</v>
      </c>
      <c r="C91" s="34" t="s">
        <v>94</v>
      </c>
      <c r="D91" s="34" t="s">
        <v>13</v>
      </c>
      <c r="E91" s="31" t="s">
        <v>38</v>
      </c>
      <c r="F91" s="34"/>
      <c r="G91" s="30"/>
      <c r="H91" s="37">
        <f>H92</f>
        <v>3726.9</v>
      </c>
      <c r="I91" s="24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</row>
    <row r="92" spans="1:1021" ht="112.5" x14ac:dyDescent="0.2">
      <c r="A92" s="72" t="s">
        <v>37</v>
      </c>
      <c r="B92" s="27" t="s">
        <v>9</v>
      </c>
      <c r="C92" s="27" t="s">
        <v>94</v>
      </c>
      <c r="D92" s="27" t="s">
        <v>13</v>
      </c>
      <c r="E92" s="31" t="s">
        <v>38</v>
      </c>
      <c r="F92" s="34" t="s">
        <v>32</v>
      </c>
      <c r="G92" s="30"/>
      <c r="H92" s="38">
        <v>3726.9</v>
      </c>
      <c r="I92" s="24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</row>
    <row r="93" spans="1:1021" ht="36" x14ac:dyDescent="0.2">
      <c r="A93" s="60" t="s">
        <v>106</v>
      </c>
      <c r="B93" s="61" t="s">
        <v>9</v>
      </c>
      <c r="C93" s="61" t="s">
        <v>94</v>
      </c>
      <c r="D93" s="61" t="s">
        <v>13</v>
      </c>
      <c r="E93" s="31" t="s">
        <v>107</v>
      </c>
      <c r="F93" s="62"/>
      <c r="G93" s="63"/>
      <c r="H93" s="37">
        <f>H94+H95</f>
        <v>2452.1</v>
      </c>
      <c r="I93" s="40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</row>
    <row r="94" spans="1:1021" ht="131.25" x14ac:dyDescent="0.2">
      <c r="A94" s="72" t="s">
        <v>108</v>
      </c>
      <c r="B94" s="30">
        <v>703</v>
      </c>
      <c r="C94" s="27" t="s">
        <v>94</v>
      </c>
      <c r="D94" s="27" t="s">
        <v>13</v>
      </c>
      <c r="E94" s="31" t="s">
        <v>107</v>
      </c>
      <c r="F94" s="34" t="s">
        <v>32</v>
      </c>
      <c r="G94" s="30">
        <v>211</v>
      </c>
      <c r="H94" s="38">
        <v>1976.1</v>
      </c>
      <c r="I94" s="2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</row>
    <row r="95" spans="1:1021" ht="75" x14ac:dyDescent="0.2">
      <c r="A95" s="72" t="s">
        <v>109</v>
      </c>
      <c r="B95" s="30">
        <v>703</v>
      </c>
      <c r="C95" s="27" t="s">
        <v>94</v>
      </c>
      <c r="D95" s="27" t="s">
        <v>13</v>
      </c>
      <c r="E95" s="31" t="s">
        <v>107</v>
      </c>
      <c r="F95" s="34" t="s">
        <v>34</v>
      </c>
      <c r="G95" s="30">
        <v>221</v>
      </c>
      <c r="H95" s="38">
        <v>476</v>
      </c>
      <c r="I95" s="24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</row>
    <row r="96" spans="1:1021" s="54" customFormat="1" x14ac:dyDescent="0.3">
      <c r="A96" s="64" t="s">
        <v>110</v>
      </c>
      <c r="B96" s="39">
        <v>703</v>
      </c>
      <c r="C96" s="19" t="s">
        <v>111</v>
      </c>
      <c r="D96" s="19"/>
      <c r="E96" s="36"/>
      <c r="F96" s="19"/>
      <c r="G96" s="39"/>
      <c r="H96" s="37">
        <f>H97+H101</f>
        <v>440.4</v>
      </c>
      <c r="I96" s="57"/>
    </row>
    <row r="97" spans="1:1021" s="65" customFormat="1" x14ac:dyDescent="0.25">
      <c r="A97" s="33" t="s">
        <v>112</v>
      </c>
      <c r="B97" s="34" t="s">
        <v>9</v>
      </c>
      <c r="C97" s="34" t="s">
        <v>111</v>
      </c>
      <c r="D97" s="34" t="s">
        <v>10</v>
      </c>
      <c r="E97" s="31"/>
      <c r="F97" s="34"/>
      <c r="G97" s="34" t="s">
        <v>11</v>
      </c>
      <c r="H97" s="37">
        <f>H98</f>
        <v>182.2</v>
      </c>
      <c r="I97" s="43"/>
    </row>
    <row r="98" spans="1:1021" x14ac:dyDescent="0.2">
      <c r="A98" s="26" t="s">
        <v>14</v>
      </c>
      <c r="B98" s="27" t="s">
        <v>9</v>
      </c>
      <c r="C98" s="27" t="s">
        <v>111</v>
      </c>
      <c r="D98" s="27" t="s">
        <v>10</v>
      </c>
      <c r="E98" s="28" t="s">
        <v>15</v>
      </c>
      <c r="F98" s="34"/>
      <c r="G98" s="34"/>
      <c r="H98" s="38">
        <f>H99</f>
        <v>182.2</v>
      </c>
      <c r="I98" s="41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</row>
    <row r="99" spans="1:1021" x14ac:dyDescent="0.2">
      <c r="A99" s="26" t="s">
        <v>16</v>
      </c>
      <c r="B99" s="27" t="s">
        <v>9</v>
      </c>
      <c r="C99" s="27" t="s">
        <v>111</v>
      </c>
      <c r="D99" s="27" t="s">
        <v>10</v>
      </c>
      <c r="E99" s="28" t="s">
        <v>17</v>
      </c>
      <c r="F99" s="34"/>
      <c r="G99" s="34"/>
      <c r="H99" s="38">
        <f>H100</f>
        <v>182.2</v>
      </c>
      <c r="I99" s="41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</row>
    <row r="100" spans="1:1021" ht="56.25" x14ac:dyDescent="0.2">
      <c r="A100" s="72" t="s">
        <v>115</v>
      </c>
      <c r="B100" s="27" t="s">
        <v>9</v>
      </c>
      <c r="C100" s="27" t="s">
        <v>111</v>
      </c>
      <c r="D100" s="27" t="s">
        <v>10</v>
      </c>
      <c r="E100" s="31" t="s">
        <v>113</v>
      </c>
      <c r="F100" s="34" t="s">
        <v>116</v>
      </c>
      <c r="G100" s="27" t="s">
        <v>114</v>
      </c>
      <c r="H100" s="38">
        <v>182.2</v>
      </c>
      <c r="I100" s="41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</row>
    <row r="101" spans="1:1021" x14ac:dyDescent="0.2">
      <c r="A101" s="33" t="s">
        <v>163</v>
      </c>
      <c r="B101" s="34" t="s">
        <v>9</v>
      </c>
      <c r="C101" s="34" t="s">
        <v>111</v>
      </c>
      <c r="D101" s="34" t="s">
        <v>46</v>
      </c>
      <c r="E101" s="31"/>
      <c r="F101" s="34"/>
      <c r="G101" s="27"/>
      <c r="H101" s="71">
        <f>H102</f>
        <v>258.2</v>
      </c>
      <c r="I101" s="4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</row>
    <row r="102" spans="1:1021" x14ac:dyDescent="0.2">
      <c r="A102" s="26" t="s">
        <v>14</v>
      </c>
      <c r="B102" s="27" t="s">
        <v>9</v>
      </c>
      <c r="C102" s="27" t="s">
        <v>111</v>
      </c>
      <c r="D102" s="27" t="s">
        <v>46</v>
      </c>
      <c r="E102" s="28" t="s">
        <v>15</v>
      </c>
      <c r="F102" s="34"/>
      <c r="G102" s="27"/>
      <c r="H102" s="38">
        <f>H103</f>
        <v>258.2</v>
      </c>
      <c r="I102" s="41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</row>
    <row r="103" spans="1:1021" x14ac:dyDescent="0.2">
      <c r="A103" s="26" t="s">
        <v>16</v>
      </c>
      <c r="B103" s="27" t="s">
        <v>9</v>
      </c>
      <c r="C103" s="27" t="s">
        <v>111</v>
      </c>
      <c r="D103" s="27" t="s">
        <v>46</v>
      </c>
      <c r="E103" s="28" t="s">
        <v>17</v>
      </c>
      <c r="F103" s="34"/>
      <c r="G103" s="27"/>
      <c r="H103" s="38">
        <f>H104+H105</f>
        <v>258.2</v>
      </c>
      <c r="I103" s="41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</row>
    <row r="104" spans="1:1021" ht="56.25" x14ac:dyDescent="0.2">
      <c r="A104" s="72" t="s">
        <v>164</v>
      </c>
      <c r="B104" s="27" t="s">
        <v>9</v>
      </c>
      <c r="C104" s="27" t="s">
        <v>111</v>
      </c>
      <c r="D104" s="27" t="s">
        <v>46</v>
      </c>
      <c r="E104" s="77" t="s">
        <v>165</v>
      </c>
      <c r="F104" s="34" t="s">
        <v>153</v>
      </c>
      <c r="G104" s="27"/>
      <c r="H104" s="38">
        <v>248.2</v>
      </c>
      <c r="I104" s="41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</row>
    <row r="105" spans="1:1021" ht="56.25" x14ac:dyDescent="0.2">
      <c r="A105" s="72" t="s">
        <v>166</v>
      </c>
      <c r="B105" s="27" t="s">
        <v>9</v>
      </c>
      <c r="C105" s="27" t="s">
        <v>111</v>
      </c>
      <c r="D105" s="27" t="s">
        <v>46</v>
      </c>
      <c r="E105" s="77" t="s">
        <v>167</v>
      </c>
      <c r="F105" s="34" t="s">
        <v>116</v>
      </c>
      <c r="G105" s="27"/>
      <c r="H105" s="38">
        <v>10</v>
      </c>
      <c r="I105" s="41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</row>
    <row r="106" spans="1:1021" x14ac:dyDescent="0.3">
      <c r="A106" s="35" t="s">
        <v>117</v>
      </c>
      <c r="B106" s="39">
        <v>703</v>
      </c>
      <c r="C106" s="19" t="s">
        <v>24</v>
      </c>
      <c r="D106" s="19"/>
      <c r="E106" s="19"/>
      <c r="F106" s="19"/>
      <c r="G106" s="30"/>
      <c r="H106" s="66">
        <f>H107</f>
        <v>12.5</v>
      </c>
      <c r="I106" s="43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</row>
    <row r="107" spans="1:1021" x14ac:dyDescent="0.3">
      <c r="A107" s="33" t="s">
        <v>118</v>
      </c>
      <c r="B107" s="39">
        <v>703</v>
      </c>
      <c r="C107" s="39">
        <v>11</v>
      </c>
      <c r="D107" s="19" t="s">
        <v>10</v>
      </c>
      <c r="E107" s="56"/>
      <c r="F107" s="34"/>
      <c r="G107" s="30"/>
      <c r="H107" s="66">
        <f>H108</f>
        <v>12.5</v>
      </c>
      <c r="I107" s="43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</row>
    <row r="108" spans="1:1021" x14ac:dyDescent="0.3">
      <c r="A108" s="26" t="s">
        <v>14</v>
      </c>
      <c r="B108" s="27" t="s">
        <v>9</v>
      </c>
      <c r="C108" s="27" t="s">
        <v>24</v>
      </c>
      <c r="D108" s="27" t="s">
        <v>10</v>
      </c>
      <c r="E108" s="28" t="s">
        <v>15</v>
      </c>
      <c r="F108" s="19"/>
      <c r="G108" s="30"/>
      <c r="H108" s="67">
        <f>H109</f>
        <v>12.5</v>
      </c>
      <c r="I108" s="41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</row>
    <row r="109" spans="1:1021" x14ac:dyDescent="0.3">
      <c r="A109" s="26" t="s">
        <v>16</v>
      </c>
      <c r="B109" s="27" t="s">
        <v>9</v>
      </c>
      <c r="C109" s="27" t="s">
        <v>24</v>
      </c>
      <c r="D109" s="27" t="s">
        <v>10</v>
      </c>
      <c r="E109" s="28" t="s">
        <v>17</v>
      </c>
      <c r="F109" s="19"/>
      <c r="G109" s="30"/>
      <c r="H109" s="67">
        <f>H110</f>
        <v>12.5</v>
      </c>
      <c r="I109" s="41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</row>
    <row r="110" spans="1:1021" ht="56.25" x14ac:dyDescent="0.3">
      <c r="A110" s="72" t="s">
        <v>147</v>
      </c>
      <c r="B110" s="30">
        <v>703</v>
      </c>
      <c r="C110" s="30">
        <v>11</v>
      </c>
      <c r="D110" s="27" t="s">
        <v>10</v>
      </c>
      <c r="E110" s="56" t="s">
        <v>119</v>
      </c>
      <c r="F110" s="34" t="s">
        <v>34</v>
      </c>
      <c r="G110" s="30"/>
      <c r="H110" s="67">
        <v>12.5</v>
      </c>
      <c r="I110" s="41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</row>
    <row r="111" spans="1:1021" s="58" customFormat="1" x14ac:dyDescent="0.3">
      <c r="A111" s="68" t="s">
        <v>120</v>
      </c>
      <c r="B111" s="69" t="s">
        <v>9</v>
      </c>
      <c r="C111" s="69" t="s">
        <v>54</v>
      </c>
      <c r="D111" s="70"/>
      <c r="E111" s="16"/>
      <c r="F111" s="70"/>
      <c r="G111" s="39"/>
      <c r="H111" s="66">
        <f>H112</f>
        <v>22.2</v>
      </c>
      <c r="I111" s="17"/>
    </row>
    <row r="112" spans="1:1021" s="65" customFormat="1" x14ac:dyDescent="0.3">
      <c r="A112" s="35" t="s">
        <v>121</v>
      </c>
      <c r="B112" s="39">
        <v>703</v>
      </c>
      <c r="C112" s="39">
        <v>12</v>
      </c>
      <c r="D112" s="19" t="s">
        <v>122</v>
      </c>
      <c r="E112" s="36"/>
      <c r="F112" s="19"/>
      <c r="G112" s="19" t="s">
        <v>11</v>
      </c>
      <c r="H112" s="66">
        <f>H113</f>
        <v>22.2</v>
      </c>
      <c r="I112" s="17"/>
    </row>
    <row r="113" spans="1:1021" x14ac:dyDescent="0.3">
      <c r="A113" s="26" t="s">
        <v>14</v>
      </c>
      <c r="B113" s="27" t="s">
        <v>9</v>
      </c>
      <c r="C113" s="27" t="s">
        <v>54</v>
      </c>
      <c r="D113" s="27" t="s">
        <v>44</v>
      </c>
      <c r="E113" s="28" t="s">
        <v>15</v>
      </c>
      <c r="F113" s="19"/>
      <c r="G113" s="19"/>
      <c r="H113" s="67">
        <f>H114</f>
        <v>22.2</v>
      </c>
      <c r="I113" s="29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</row>
    <row r="114" spans="1:1021" x14ac:dyDescent="0.3">
      <c r="A114" s="26" t="s">
        <v>16</v>
      </c>
      <c r="B114" s="27" t="s">
        <v>9</v>
      </c>
      <c r="C114" s="27" t="s">
        <v>54</v>
      </c>
      <c r="D114" s="27" t="s">
        <v>44</v>
      </c>
      <c r="E114" s="28" t="s">
        <v>17</v>
      </c>
      <c r="F114" s="19"/>
      <c r="G114" s="19"/>
      <c r="H114" s="67">
        <f>H115</f>
        <v>22.2</v>
      </c>
      <c r="I114" s="29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  <c r="AIG114"/>
      <c r="AIH114"/>
      <c r="AII114"/>
      <c r="AIJ114"/>
      <c r="AIK114"/>
      <c r="AIL114"/>
      <c r="AIM114"/>
      <c r="AIN114"/>
      <c r="AIO114"/>
      <c r="AIP114"/>
      <c r="AIQ114"/>
      <c r="AIR114"/>
      <c r="AIS114"/>
      <c r="AIT114"/>
      <c r="AIU114"/>
      <c r="AIV114"/>
      <c r="AIW114"/>
      <c r="AIX114"/>
      <c r="AIY114"/>
      <c r="AIZ114"/>
      <c r="AJA114"/>
      <c r="AJB114"/>
      <c r="AJC114"/>
      <c r="AJD114"/>
      <c r="AJE114"/>
      <c r="AJF114"/>
      <c r="AJG114"/>
      <c r="AJH114"/>
      <c r="AJI114"/>
      <c r="AJJ114"/>
      <c r="AJK114"/>
      <c r="AJL114"/>
      <c r="AJM114"/>
      <c r="AJN114"/>
      <c r="AJO114"/>
      <c r="AJP114"/>
      <c r="AJQ114"/>
      <c r="AJR114"/>
      <c r="AJS114"/>
      <c r="AJT114"/>
      <c r="AJU114"/>
      <c r="AJV114"/>
      <c r="AJW114"/>
      <c r="AJX114"/>
      <c r="AJY114"/>
      <c r="AJZ114"/>
      <c r="AKA114"/>
      <c r="AKB114"/>
      <c r="AKC114"/>
      <c r="AKD114"/>
      <c r="AKE11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</row>
    <row r="115" spans="1:1021" ht="77.25" customHeight="1" x14ac:dyDescent="0.3">
      <c r="A115" s="72" t="s">
        <v>123</v>
      </c>
      <c r="B115" s="30">
        <v>703</v>
      </c>
      <c r="C115" s="30">
        <v>12</v>
      </c>
      <c r="D115" s="27" t="s">
        <v>44</v>
      </c>
      <c r="E115" s="56" t="s">
        <v>124</v>
      </c>
      <c r="F115" s="34" t="s">
        <v>34</v>
      </c>
      <c r="G115" s="30">
        <v>226</v>
      </c>
      <c r="H115" s="67">
        <v>22.2</v>
      </c>
      <c r="I115" s="29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</row>
    <row r="116" spans="1:1021" x14ac:dyDescent="0.2">
      <c r="A116" s="33" t="s">
        <v>168</v>
      </c>
      <c r="B116" s="32">
        <v>708</v>
      </c>
      <c r="C116" s="34" t="s">
        <v>10</v>
      </c>
      <c r="D116" s="34" t="s">
        <v>169</v>
      </c>
      <c r="E116" s="31"/>
      <c r="F116" s="32"/>
      <c r="G116" s="30"/>
      <c r="H116" s="17">
        <f>H117</f>
        <v>356.9</v>
      </c>
      <c r="I116" s="29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  <c r="AIG116"/>
      <c r="AIH116"/>
      <c r="AII116"/>
      <c r="AIJ116"/>
      <c r="AIK116"/>
      <c r="AIL116"/>
      <c r="AIM116"/>
      <c r="AIN116"/>
      <c r="AIO116"/>
      <c r="AIP116"/>
      <c r="AIQ116"/>
      <c r="AIR116"/>
      <c r="AIS116"/>
      <c r="AIT116"/>
      <c r="AIU116"/>
      <c r="AIV116"/>
      <c r="AIW116"/>
      <c r="AIX116"/>
      <c r="AIY116"/>
      <c r="AIZ116"/>
      <c r="AJA116"/>
      <c r="AJB116"/>
      <c r="AJC116"/>
      <c r="AJD116"/>
      <c r="AJE116"/>
      <c r="AJF116"/>
      <c r="AJG116"/>
      <c r="AJH116"/>
      <c r="AJI116"/>
      <c r="AJJ116"/>
      <c r="AJK116"/>
      <c r="AJL116"/>
      <c r="AJM116"/>
      <c r="AJN116"/>
      <c r="AJO116"/>
      <c r="AJP116"/>
      <c r="AJQ116"/>
      <c r="AJR116"/>
      <c r="AJS116"/>
      <c r="AJT116"/>
      <c r="AJU116"/>
      <c r="AJV116"/>
      <c r="AJW116"/>
      <c r="AJX116"/>
      <c r="AJY116"/>
      <c r="AJZ116"/>
      <c r="AKA116"/>
      <c r="AKB116"/>
      <c r="AKC116"/>
      <c r="AKD116"/>
      <c r="AKE116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</row>
    <row r="117" spans="1:1021" x14ac:dyDescent="0.2">
      <c r="A117" s="26" t="s">
        <v>14</v>
      </c>
      <c r="B117" s="30">
        <v>708</v>
      </c>
      <c r="C117" s="27" t="s">
        <v>10</v>
      </c>
      <c r="D117" s="27" t="s">
        <v>169</v>
      </c>
      <c r="E117" s="28" t="s">
        <v>15</v>
      </c>
      <c r="F117" s="32"/>
      <c r="G117" s="30"/>
      <c r="H117" s="29">
        <f>H118</f>
        <v>356.9</v>
      </c>
      <c r="I117" s="29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  <c r="AIG117"/>
      <c r="AIH117"/>
      <c r="AII117"/>
      <c r="AIJ117"/>
      <c r="AIK117"/>
      <c r="AIL117"/>
      <c r="AIM117"/>
      <c r="AIN117"/>
      <c r="AIO117"/>
      <c r="AIP117"/>
      <c r="AIQ117"/>
      <c r="AIR117"/>
      <c r="AIS117"/>
      <c r="AIT117"/>
      <c r="AIU117"/>
      <c r="AIV117"/>
      <c r="AIW117"/>
      <c r="AIX117"/>
      <c r="AIY117"/>
      <c r="AIZ117"/>
      <c r="AJA117"/>
      <c r="AJB117"/>
      <c r="AJC117"/>
      <c r="AJD117"/>
      <c r="AJE117"/>
      <c r="AJF117"/>
      <c r="AJG117"/>
      <c r="AJH117"/>
      <c r="AJI117"/>
      <c r="AJJ117"/>
      <c r="AJK117"/>
      <c r="AJL117"/>
      <c r="AJM117"/>
      <c r="AJN117"/>
      <c r="AJO117"/>
      <c r="AJP117"/>
      <c r="AJQ117"/>
      <c r="AJR117"/>
      <c r="AJS117"/>
      <c r="AJT117"/>
      <c r="AJU117"/>
      <c r="AJV117"/>
      <c r="AJW117"/>
      <c r="AJX117"/>
      <c r="AJY117"/>
      <c r="AJZ117"/>
      <c r="AKA117"/>
      <c r="AKB117"/>
      <c r="AKC117"/>
      <c r="AKD117"/>
      <c r="AKE117"/>
      <c r="AKF117"/>
      <c r="AKG117"/>
      <c r="AKH117"/>
      <c r="AKI117"/>
      <c r="AKJ117"/>
      <c r="AKK117"/>
      <c r="AKL117"/>
      <c r="AKM117"/>
      <c r="AKN117"/>
      <c r="AKO117"/>
      <c r="AKP117"/>
      <c r="AKQ117"/>
      <c r="AKR117"/>
      <c r="AKS117"/>
      <c r="AKT117"/>
      <c r="AKU117"/>
      <c r="AKV117"/>
      <c r="AKW117"/>
      <c r="AKX117"/>
      <c r="AKY117"/>
      <c r="AKZ117"/>
      <c r="ALA117"/>
      <c r="ALB117"/>
      <c r="ALC117"/>
      <c r="ALD117"/>
      <c r="ALE117"/>
      <c r="ALF117"/>
      <c r="ALG117"/>
      <c r="ALH117"/>
      <c r="ALI117"/>
      <c r="ALJ117"/>
      <c r="ALK117"/>
      <c r="ALL117"/>
      <c r="ALM117"/>
      <c r="ALN117"/>
      <c r="ALO117"/>
      <c r="ALP117"/>
      <c r="ALQ117"/>
      <c r="ALR117"/>
      <c r="ALS117"/>
      <c r="ALT117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</row>
    <row r="118" spans="1:1021" x14ac:dyDescent="0.2">
      <c r="A118" s="26" t="s">
        <v>16</v>
      </c>
      <c r="B118" s="30">
        <v>708</v>
      </c>
      <c r="C118" s="27" t="s">
        <v>10</v>
      </c>
      <c r="D118" s="27" t="s">
        <v>169</v>
      </c>
      <c r="E118" s="28" t="s">
        <v>17</v>
      </c>
      <c r="F118" s="32"/>
      <c r="G118" s="30"/>
      <c r="H118" s="29">
        <f>H119</f>
        <v>356.9</v>
      </c>
      <c r="I118" s="29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  <c r="ABW118"/>
      <c r="ABX118"/>
      <c r="ABY118"/>
      <c r="ABZ118"/>
      <c r="ACA118"/>
      <c r="ACB118"/>
      <c r="ACC118"/>
      <c r="ACD118"/>
      <c r="ACE118"/>
      <c r="ACF118"/>
      <c r="ACG118"/>
      <c r="ACH118"/>
      <c r="ACI118"/>
      <c r="ACJ118"/>
      <c r="ACK118"/>
      <c r="ACL118"/>
      <c r="ACM118"/>
      <c r="ACN118"/>
      <c r="ACO118"/>
      <c r="ACP118"/>
      <c r="ACQ118"/>
      <c r="ACR118"/>
      <c r="ACS118"/>
      <c r="ACT118"/>
      <c r="ACU118"/>
      <c r="ACV118"/>
      <c r="ACW118"/>
      <c r="ACX118"/>
      <c r="ACY118"/>
      <c r="ACZ118"/>
      <c r="ADA118"/>
      <c r="ADB118"/>
      <c r="ADC118"/>
      <c r="ADD118"/>
      <c r="ADE118"/>
      <c r="ADF118"/>
      <c r="ADG118"/>
      <c r="ADH118"/>
      <c r="ADI118"/>
      <c r="ADJ118"/>
      <c r="ADK118"/>
      <c r="ADL118"/>
      <c r="ADM118"/>
      <c r="ADN118"/>
      <c r="ADO118"/>
      <c r="ADP118"/>
      <c r="ADQ118"/>
      <c r="ADR118"/>
      <c r="ADS118"/>
      <c r="ADT118"/>
      <c r="ADU118"/>
      <c r="ADV118"/>
      <c r="ADW118"/>
      <c r="ADX118"/>
      <c r="ADY118"/>
      <c r="ADZ118"/>
      <c r="AEA118"/>
      <c r="AEB118"/>
      <c r="AEC118"/>
      <c r="AED118"/>
      <c r="AEE118"/>
      <c r="AEF118"/>
      <c r="AEG118"/>
      <c r="AEH118"/>
      <c r="AEI118"/>
      <c r="AEJ118"/>
      <c r="AEK118"/>
      <c r="AEL118"/>
      <c r="AEM118"/>
      <c r="AEN118"/>
      <c r="AEO118"/>
      <c r="AEP118"/>
      <c r="AEQ118"/>
      <c r="AER118"/>
      <c r="AES118"/>
      <c r="AET118"/>
      <c r="AEU118"/>
      <c r="AEV118"/>
      <c r="AEW118"/>
      <c r="AEX118"/>
      <c r="AEY118"/>
      <c r="AEZ118"/>
      <c r="AFA118"/>
      <c r="AFB118"/>
      <c r="AFC118"/>
      <c r="AFD118"/>
      <c r="AFE118"/>
      <c r="AFF118"/>
      <c r="AFG118"/>
      <c r="AFH118"/>
      <c r="AFI118"/>
      <c r="AFJ118"/>
      <c r="AFK118"/>
      <c r="AFL118"/>
      <c r="AFM118"/>
      <c r="AFN118"/>
      <c r="AFO118"/>
      <c r="AFP118"/>
      <c r="AFQ118"/>
      <c r="AFR118"/>
      <c r="AFS118"/>
      <c r="AFT118"/>
      <c r="AFU118"/>
      <c r="AFV118"/>
      <c r="AFW118"/>
      <c r="AFX118"/>
      <c r="AFY118"/>
      <c r="AFZ118"/>
      <c r="AGA118"/>
      <c r="AGB118"/>
      <c r="AGC118"/>
      <c r="AGD118"/>
      <c r="AGE118"/>
      <c r="AGF118"/>
      <c r="AGG118"/>
      <c r="AGH118"/>
      <c r="AGI118"/>
      <c r="AGJ118"/>
      <c r="AGK118"/>
      <c r="AGL118"/>
      <c r="AGM118"/>
      <c r="AGN118"/>
      <c r="AGO118"/>
      <c r="AGP118"/>
      <c r="AGQ118"/>
      <c r="AGR118"/>
      <c r="AGS118"/>
      <c r="AGT118"/>
      <c r="AGU118"/>
      <c r="AGV118"/>
      <c r="AGW118"/>
      <c r="AGX118"/>
      <c r="AGY118"/>
      <c r="AGZ118"/>
      <c r="AHA118"/>
      <c r="AHB118"/>
      <c r="AHC118"/>
      <c r="AHD118"/>
      <c r="AHE118"/>
      <c r="AHF118"/>
      <c r="AHG118"/>
      <c r="AHH118"/>
      <c r="AHI118"/>
      <c r="AHJ118"/>
      <c r="AHK118"/>
      <c r="AHL118"/>
      <c r="AHM118"/>
      <c r="AHN118"/>
      <c r="AHO118"/>
      <c r="AHP118"/>
      <c r="AHQ118"/>
      <c r="AHR118"/>
      <c r="AHS118"/>
      <c r="AHT118"/>
      <c r="AHU118"/>
      <c r="AHV118"/>
      <c r="AHW118"/>
      <c r="AHX118"/>
      <c r="AHY118"/>
      <c r="AHZ118"/>
      <c r="AIA118"/>
      <c r="AIB118"/>
      <c r="AIC118"/>
      <c r="AID118"/>
      <c r="AIE118"/>
      <c r="AIF118"/>
      <c r="AIG118"/>
      <c r="AIH118"/>
      <c r="AII118"/>
      <c r="AIJ118"/>
      <c r="AIK118"/>
      <c r="AIL118"/>
      <c r="AIM118"/>
      <c r="AIN118"/>
      <c r="AIO118"/>
      <c r="AIP118"/>
      <c r="AIQ118"/>
      <c r="AIR118"/>
      <c r="AIS118"/>
      <c r="AIT118"/>
      <c r="AIU118"/>
      <c r="AIV118"/>
      <c r="AIW118"/>
      <c r="AIX118"/>
      <c r="AIY118"/>
      <c r="AIZ118"/>
      <c r="AJA118"/>
      <c r="AJB118"/>
      <c r="AJC118"/>
      <c r="AJD118"/>
      <c r="AJE118"/>
      <c r="AJF118"/>
      <c r="AJG118"/>
      <c r="AJH118"/>
      <c r="AJI118"/>
      <c r="AJJ118"/>
      <c r="AJK118"/>
      <c r="AJL118"/>
      <c r="AJM118"/>
      <c r="AJN118"/>
      <c r="AJO118"/>
      <c r="AJP118"/>
      <c r="AJQ118"/>
      <c r="AJR118"/>
      <c r="AJS118"/>
      <c r="AJT118"/>
      <c r="AJU118"/>
      <c r="AJV118"/>
      <c r="AJW118"/>
      <c r="AJX118"/>
      <c r="AJY118"/>
      <c r="AJZ118"/>
      <c r="AKA118"/>
      <c r="AKB118"/>
      <c r="AKC118"/>
      <c r="AKD118"/>
      <c r="AKE118"/>
      <c r="AKF118"/>
      <c r="AKG118"/>
      <c r="AKH118"/>
      <c r="AKI118"/>
      <c r="AKJ118"/>
      <c r="AKK118"/>
      <c r="AKL118"/>
      <c r="AKM118"/>
      <c r="AKN118"/>
      <c r="AKO118"/>
      <c r="AKP118"/>
      <c r="AKQ118"/>
      <c r="AKR118"/>
      <c r="AKS118"/>
      <c r="AKT118"/>
      <c r="AKU118"/>
      <c r="AKV118"/>
      <c r="AKW118"/>
      <c r="AKX118"/>
      <c r="AKY118"/>
      <c r="AKZ118"/>
      <c r="ALA118"/>
      <c r="ALB118"/>
      <c r="ALC118"/>
      <c r="ALD118"/>
      <c r="ALE118"/>
      <c r="ALF118"/>
      <c r="ALG118"/>
      <c r="ALH118"/>
      <c r="ALI118"/>
      <c r="ALJ118"/>
      <c r="ALK118"/>
      <c r="ALL118"/>
      <c r="ALM118"/>
      <c r="ALN118"/>
      <c r="ALO118"/>
      <c r="ALP118"/>
      <c r="ALQ118"/>
      <c r="ALR118"/>
      <c r="ALS118"/>
      <c r="ALT118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</row>
    <row r="119" spans="1:1021" ht="36" x14ac:dyDescent="0.2">
      <c r="A119" s="26" t="s">
        <v>170</v>
      </c>
      <c r="B119" s="30">
        <v>708</v>
      </c>
      <c r="C119" s="27" t="s">
        <v>10</v>
      </c>
      <c r="D119" s="27" t="s">
        <v>169</v>
      </c>
      <c r="E119" s="31" t="s">
        <v>171</v>
      </c>
      <c r="F119" s="32">
        <v>800</v>
      </c>
      <c r="G119" s="30"/>
      <c r="H119" s="29">
        <v>356.9</v>
      </c>
      <c r="I119" s="2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  <c r="ABW119"/>
      <c r="ABX119"/>
      <c r="ABY119"/>
      <c r="ABZ119"/>
      <c r="ACA119"/>
      <c r="ACB119"/>
      <c r="ACC119"/>
      <c r="ACD119"/>
      <c r="ACE119"/>
      <c r="ACF119"/>
      <c r="ACG119"/>
      <c r="ACH119"/>
      <c r="ACI119"/>
      <c r="ACJ119"/>
      <c r="ACK119"/>
      <c r="ACL119"/>
      <c r="ACM119"/>
      <c r="ACN119"/>
      <c r="ACO119"/>
      <c r="ACP119"/>
      <c r="ACQ119"/>
      <c r="ACR119"/>
      <c r="ACS119"/>
      <c r="ACT119"/>
      <c r="ACU119"/>
      <c r="ACV119"/>
      <c r="ACW119"/>
      <c r="ACX119"/>
      <c r="ACY119"/>
      <c r="ACZ119"/>
      <c r="ADA119"/>
      <c r="ADB119"/>
      <c r="ADC119"/>
      <c r="ADD119"/>
      <c r="ADE119"/>
      <c r="ADF119"/>
      <c r="ADG119"/>
      <c r="ADH119"/>
      <c r="ADI119"/>
      <c r="ADJ119"/>
      <c r="ADK119"/>
      <c r="ADL119"/>
      <c r="ADM119"/>
      <c r="ADN119"/>
      <c r="ADO119"/>
      <c r="ADP119"/>
      <c r="ADQ119"/>
      <c r="ADR119"/>
      <c r="ADS119"/>
      <c r="ADT119"/>
      <c r="ADU119"/>
      <c r="ADV119"/>
      <c r="ADW119"/>
      <c r="ADX119"/>
      <c r="ADY119"/>
      <c r="ADZ119"/>
      <c r="AEA119"/>
      <c r="AEB119"/>
      <c r="AEC119"/>
      <c r="AED119"/>
      <c r="AEE119"/>
      <c r="AEF119"/>
      <c r="AEG119"/>
      <c r="AEH119"/>
      <c r="AEI119"/>
      <c r="AEJ119"/>
      <c r="AEK119"/>
      <c r="AEL119"/>
      <c r="AEM119"/>
      <c r="AEN119"/>
      <c r="AEO119"/>
      <c r="AEP119"/>
      <c r="AEQ119"/>
      <c r="AER119"/>
      <c r="AES119"/>
      <c r="AET119"/>
      <c r="AEU119"/>
      <c r="AEV119"/>
      <c r="AEW119"/>
      <c r="AEX119"/>
      <c r="AEY119"/>
      <c r="AEZ119"/>
      <c r="AFA119"/>
      <c r="AFB119"/>
      <c r="AFC119"/>
      <c r="AFD119"/>
      <c r="AFE119"/>
      <c r="AFF119"/>
      <c r="AFG119"/>
      <c r="AFH119"/>
      <c r="AFI119"/>
      <c r="AFJ119"/>
      <c r="AFK119"/>
      <c r="AFL119"/>
      <c r="AFM119"/>
      <c r="AFN119"/>
      <c r="AFO119"/>
      <c r="AFP119"/>
      <c r="AFQ119"/>
      <c r="AFR119"/>
      <c r="AFS119"/>
      <c r="AFT119"/>
      <c r="AFU119"/>
      <c r="AFV119"/>
      <c r="AFW119"/>
      <c r="AFX119"/>
      <c r="AFY119"/>
      <c r="AFZ119"/>
      <c r="AGA119"/>
      <c r="AGB119"/>
      <c r="AGC119"/>
      <c r="AGD119"/>
      <c r="AGE119"/>
      <c r="AGF119"/>
      <c r="AGG119"/>
      <c r="AGH119"/>
      <c r="AGI119"/>
      <c r="AGJ119"/>
      <c r="AGK119"/>
      <c r="AGL119"/>
      <c r="AGM119"/>
      <c r="AGN119"/>
      <c r="AGO119"/>
      <c r="AGP119"/>
      <c r="AGQ119"/>
      <c r="AGR119"/>
      <c r="AGS119"/>
      <c r="AGT119"/>
      <c r="AGU119"/>
      <c r="AGV119"/>
      <c r="AGW119"/>
      <c r="AGX119"/>
      <c r="AGY119"/>
      <c r="AGZ119"/>
      <c r="AHA119"/>
      <c r="AHB119"/>
      <c r="AHC119"/>
      <c r="AHD119"/>
      <c r="AHE119"/>
      <c r="AHF119"/>
      <c r="AHG119"/>
      <c r="AHH119"/>
      <c r="AHI119"/>
      <c r="AHJ119"/>
      <c r="AHK119"/>
      <c r="AHL119"/>
      <c r="AHM119"/>
      <c r="AHN119"/>
      <c r="AHO119"/>
      <c r="AHP119"/>
      <c r="AHQ119"/>
      <c r="AHR119"/>
      <c r="AHS119"/>
      <c r="AHT119"/>
      <c r="AHU119"/>
      <c r="AHV119"/>
      <c r="AHW119"/>
      <c r="AHX119"/>
      <c r="AHY119"/>
      <c r="AHZ119"/>
      <c r="AIA119"/>
      <c r="AIB119"/>
      <c r="AIC119"/>
      <c r="AID119"/>
      <c r="AIE119"/>
      <c r="AIF119"/>
      <c r="AIG119"/>
      <c r="AIH119"/>
      <c r="AII119"/>
      <c r="AIJ119"/>
      <c r="AIK119"/>
      <c r="AIL119"/>
      <c r="AIM119"/>
      <c r="AIN119"/>
      <c r="AIO119"/>
      <c r="AIP119"/>
      <c r="AIQ119"/>
      <c r="AIR119"/>
      <c r="AIS119"/>
      <c r="AIT119"/>
      <c r="AIU119"/>
      <c r="AIV119"/>
      <c r="AIW119"/>
      <c r="AIX119"/>
      <c r="AIY119"/>
      <c r="AIZ119"/>
      <c r="AJA119"/>
      <c r="AJB119"/>
      <c r="AJC119"/>
      <c r="AJD119"/>
      <c r="AJE119"/>
      <c r="AJF119"/>
      <c r="AJG119"/>
      <c r="AJH119"/>
      <c r="AJI119"/>
      <c r="AJJ119"/>
      <c r="AJK119"/>
      <c r="AJL119"/>
      <c r="AJM119"/>
      <c r="AJN119"/>
      <c r="AJO119"/>
      <c r="AJP119"/>
      <c r="AJQ119"/>
      <c r="AJR119"/>
      <c r="AJS119"/>
      <c r="AJT119"/>
      <c r="AJU119"/>
      <c r="AJV119"/>
      <c r="AJW119"/>
      <c r="AJX119"/>
      <c r="AJY119"/>
      <c r="AJZ119"/>
      <c r="AKA119"/>
      <c r="AKB119"/>
      <c r="AKC119"/>
      <c r="AKD119"/>
      <c r="AKE119"/>
      <c r="AKF119"/>
      <c r="AKG119"/>
      <c r="AKH119"/>
      <c r="AKI119"/>
      <c r="AKJ119"/>
      <c r="AKK119"/>
      <c r="AKL119"/>
      <c r="AKM119"/>
      <c r="AKN119"/>
      <c r="AKO119"/>
      <c r="AKP119"/>
      <c r="AKQ119"/>
      <c r="AKR119"/>
      <c r="AKS119"/>
      <c r="AKT119"/>
      <c r="AKU119"/>
      <c r="AKV119"/>
      <c r="AKW119"/>
      <c r="AKX119"/>
      <c r="AKY119"/>
      <c r="AKZ119"/>
      <c r="ALA119"/>
      <c r="ALB119"/>
      <c r="ALC119"/>
      <c r="ALD119"/>
      <c r="ALE119"/>
      <c r="ALF119"/>
      <c r="ALG119"/>
      <c r="ALH119"/>
      <c r="ALI119"/>
      <c r="ALJ119"/>
      <c r="ALK119"/>
      <c r="ALL119"/>
      <c r="ALM119"/>
      <c r="ALN119"/>
      <c r="ALO119"/>
      <c r="ALP119"/>
      <c r="ALQ119"/>
      <c r="ALR119"/>
      <c r="ALS119"/>
      <c r="ALT119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</row>
  </sheetData>
  <mergeCells count="8">
    <mergeCell ref="A10:G10"/>
    <mergeCell ref="F1:J2"/>
    <mergeCell ref="A71:G71"/>
    <mergeCell ref="G3:H3"/>
    <mergeCell ref="A4:H6"/>
    <mergeCell ref="A8:A9"/>
    <mergeCell ref="B8:G8"/>
    <mergeCell ref="H8:H9"/>
  </mergeCells>
  <pageMargins left="0.39374999999999999" right="0.139583333333333" top="0.39374999999999999" bottom="0.39374999999999999" header="0.39374999999999999" footer="0.51180555555555496"/>
  <pageSetup paperSize="9" scale="59" firstPageNumber="0" orientation="portrait" r:id="rId1"/>
  <headerFooter>
    <oddHeader>&amp;CСтраница&amp;P</oddHeader>
  </headerFooter>
  <rowBreaks count="1" manualBreakCount="1">
    <brk id="7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362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revision>44</cp:revision>
  <cp:lastPrinted>2021-02-25T11:37:50Z</cp:lastPrinted>
  <dcterms:created xsi:type="dcterms:W3CDTF">2007-09-24T11:14:26Z</dcterms:created>
  <dcterms:modified xsi:type="dcterms:W3CDTF">2023-02-14T08:42:59Z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